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ug\Desktop\"/>
    </mc:Choice>
  </mc:AlternateContent>
  <xr:revisionPtr revIDLastSave="0" documentId="13_ncr:1_{797A391C-ED6F-4708-A68E-10CFC44B3E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ANZARI" sheetId="1" r:id="rId1"/>
    <sheet name="VANZAR 2025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1" l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6" i="1"/>
  <c r="J48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6" i="1"/>
  <c r="H48" i="2"/>
  <c r="G48" i="2"/>
  <c r="F48" i="2"/>
  <c r="E48" i="2"/>
  <c r="D48" i="2"/>
  <c r="C48" i="2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D48" i="1" l="1"/>
  <c r="C48" i="1"/>
  <c r="E48" i="1" l="1"/>
  <c r="F48" i="1"/>
  <c r="G48" i="1"/>
  <c r="H48" i="1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</calcChain>
</file>

<file path=xl/sharedStrings.xml><?xml version="1.0" encoding="utf-8"?>
<sst xmlns="http://schemas.openxmlformats.org/spreadsheetml/2006/main" count="115" uniqueCount="61">
  <si>
    <t>ALBA</t>
  </si>
  <si>
    <t>ARAD</t>
  </si>
  <si>
    <t>BACAU</t>
  </si>
  <si>
    <t>BIHOR</t>
  </si>
  <si>
    <t>CLUJ</t>
  </si>
  <si>
    <t>COVASNA</t>
  </si>
  <si>
    <t>DOLJ</t>
  </si>
  <si>
    <t>GIURGIU</t>
  </si>
  <si>
    <t>GORJ</t>
  </si>
  <si>
    <t>HARGHITA</t>
  </si>
  <si>
    <t>HUNEDOARA</t>
  </si>
  <si>
    <t>IASI</t>
  </si>
  <si>
    <t>ILFOV</t>
  </si>
  <si>
    <t>OLT</t>
  </si>
  <si>
    <t>PRAHOVA</t>
  </si>
  <si>
    <t>SATU MARE</t>
  </si>
  <si>
    <t>SIBIU</t>
  </si>
  <si>
    <t>SUCEAVA</t>
  </si>
  <si>
    <t>TELEORMAN</t>
  </si>
  <si>
    <t>TULCEA</t>
  </si>
  <si>
    <t>VASLUI</t>
  </si>
  <si>
    <t>VRANCEA</t>
  </si>
  <si>
    <t>ARGEȘ</t>
  </si>
  <si>
    <t>BISTRIȚA NĂSĂUD</t>
  </si>
  <si>
    <t>BOTOȘANI</t>
  </si>
  <si>
    <t>BRĂILA</t>
  </si>
  <si>
    <t>BRAȘOV</t>
  </si>
  <si>
    <t>BUCUREȘTI</t>
  </si>
  <si>
    <t>BUZĂU</t>
  </si>
  <si>
    <t>CĂLĂRAȘI</t>
  </si>
  <si>
    <t>CARAȘ SEVERIN</t>
  </si>
  <si>
    <t>CONSTANȚA</t>
  </si>
  <si>
    <t>DAMBOVIȚA</t>
  </si>
  <si>
    <t>GALAȚI</t>
  </si>
  <si>
    <t>IALOMIȚA</t>
  </si>
  <si>
    <t>MARAMUREȘ</t>
  </si>
  <si>
    <t>MEHEDINȚI</t>
  </si>
  <si>
    <t>MUREȘ</t>
  </si>
  <si>
    <t>NEAMȚ</t>
  </si>
  <si>
    <t>SĂLAJ</t>
  </si>
  <si>
    <t>TIMIȘ</t>
  </si>
  <si>
    <t>VÂLCEA</t>
  </si>
  <si>
    <t>TOTAL</t>
  </si>
  <si>
    <t>Nr. crt.</t>
  </si>
  <si>
    <t>Județ</t>
  </si>
  <si>
    <t>Număr terenuri</t>
  </si>
  <si>
    <t>Nr. Unități Individuale</t>
  </si>
  <si>
    <t>Total Imobile</t>
  </si>
  <si>
    <t>Extravilan</t>
  </si>
  <si>
    <t>Intravilan</t>
  </si>
  <si>
    <t>Agricol</t>
  </si>
  <si>
    <t>Neagricol</t>
  </si>
  <si>
    <t>Cu construcții</t>
  </si>
  <si>
    <t>Fără construcții</t>
  </si>
  <si>
    <t xml:space="preserve"> </t>
  </si>
  <si>
    <t>Notă: Statisticile referitoare la dinamica tranzacțiilor imobiliare se raportează la numărul cererilor</t>
  </si>
  <si>
    <t xml:space="preserve"> înregistrate și soluționate în luna de referință           </t>
  </si>
  <si>
    <t xml:space="preserve"> de înscriere care se întemeiază pe acte juridice de transfer al dreptului de proprietate, </t>
  </si>
  <si>
    <t>DINAMICĂ TRANZACȚII -  IANUARIE 2026</t>
  </si>
  <si>
    <t>DINAMICĂ TRANZACȚII - IANUARIE 2025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</si>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</sst>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l_e_i_-;\-* #,##0.00\ _l_e_i_-;_-* &quot;-&quot;??\ _l_e_i_-;_-@_-"/>
    <numFmt numFmtId="165" formatCode="_-* #,##0\ _l_e_i_-;\-* #,##0\ _l_e_i_-;_-* &quot;-&quot;??\ _l_e_i_-;_-@_-"/>
  </numFmts>
  <fonts count="26" x14ac:knownFonts="1">
    <font>
      <sz val="10"/>
      <name val="Courier New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Courier New"/>
      <family val="3"/>
    </font>
    <font>
      <b/>
      <sz val="12"/>
      <name val="Trebuchet MS"/>
      <family val="2"/>
    </font>
    <font>
      <sz val="12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i/>
      <sz val="12"/>
      <name val="Trebuchet MS"/>
      <family val="2"/>
    </font>
    <font>
      <sz val="10"/>
      <name val="Courier New"/>
      <family val="3"/>
    </font>
    <font>
      <sz val="12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8" fillId="0" borderId="0"/>
  </cellStyleXfs>
  <cellXfs count="99">
    <xf numFmtId="0" fontId="0" fillId="0" borderId="0" xfId="0"/>
    <xf numFmtId="0" fontId="20" fillId="0" borderId="0" xfId="0" applyFont="1" applyProtection="1">
      <protection locked="0"/>
    </xf>
    <xf numFmtId="0" fontId="21" fillId="0" borderId="0" xfId="0" applyFont="1" applyProtection="1">
      <protection locked="0"/>
    </xf>
    <xf numFmtId="2" fontId="19" fillId="33" borderId="23" xfId="0" applyNumberFormat="1" applyFont="1" applyFill="1" applyBorder="1" applyAlignment="1" applyProtection="1">
      <alignment horizontal="center" vertical="center" wrapText="1"/>
      <protection locked="0"/>
    </xf>
    <xf numFmtId="0" fontId="20" fillId="33" borderId="10" xfId="0" applyFont="1" applyFill="1" applyBorder="1" applyProtection="1">
      <protection locked="0"/>
    </xf>
    <xf numFmtId="0" fontId="20" fillId="34" borderId="11" xfId="0" applyFont="1" applyFill="1" applyBorder="1" applyAlignment="1" applyProtection="1">
      <alignment horizontal="center" vertical="top"/>
      <protection locked="0"/>
    </xf>
    <xf numFmtId="3" fontId="20" fillId="36" borderId="11" xfId="0" applyNumberFormat="1" applyFont="1" applyFill="1" applyBorder="1" applyAlignment="1" applyProtection="1">
      <alignment horizontal="right" vertical="top"/>
      <protection locked="0"/>
    </xf>
    <xf numFmtId="3" fontId="20" fillId="36" borderId="25" xfId="0" applyNumberFormat="1" applyFont="1" applyFill="1" applyBorder="1" applyAlignment="1" applyProtection="1">
      <alignment horizontal="right" vertical="top"/>
      <protection locked="0"/>
    </xf>
    <xf numFmtId="3" fontId="20" fillId="0" borderId="0" xfId="0" applyNumberFormat="1" applyFont="1" applyProtection="1">
      <protection locked="0"/>
    </xf>
    <xf numFmtId="0" fontId="20" fillId="33" borderId="12" xfId="0" applyFont="1" applyFill="1" applyBorder="1" applyProtection="1">
      <protection locked="0"/>
    </xf>
    <xf numFmtId="0" fontId="20" fillId="34" borderId="13" xfId="0" applyFont="1" applyFill="1" applyBorder="1" applyAlignment="1" applyProtection="1">
      <alignment horizontal="center" vertical="top"/>
      <protection locked="0"/>
    </xf>
    <xf numFmtId="3" fontId="20" fillId="36" borderId="13" xfId="0" applyNumberFormat="1" applyFont="1" applyFill="1" applyBorder="1" applyAlignment="1" applyProtection="1">
      <alignment horizontal="right" vertical="top"/>
      <protection locked="0"/>
    </xf>
    <xf numFmtId="3" fontId="20" fillId="36" borderId="21" xfId="0" applyNumberFormat="1" applyFont="1" applyFill="1" applyBorder="1" applyAlignment="1" applyProtection="1">
      <alignment horizontal="right" vertical="top"/>
      <protection locked="0"/>
    </xf>
    <xf numFmtId="0" fontId="20" fillId="33" borderId="14" xfId="0" applyFont="1" applyFill="1" applyBorder="1" applyProtection="1">
      <protection locked="0"/>
    </xf>
    <xf numFmtId="0" fontId="20" fillId="34" borderId="15" xfId="0" applyFont="1" applyFill="1" applyBorder="1" applyAlignment="1" applyProtection="1">
      <alignment horizontal="center" vertical="top"/>
      <protection locked="0"/>
    </xf>
    <xf numFmtId="3" fontId="20" fillId="36" borderId="15" xfId="0" applyNumberFormat="1" applyFont="1" applyFill="1" applyBorder="1" applyAlignment="1" applyProtection="1">
      <alignment horizontal="right" vertical="top"/>
      <protection locked="0"/>
    </xf>
    <xf numFmtId="3" fontId="20" fillId="36" borderId="26" xfId="0" applyNumberFormat="1" applyFont="1" applyFill="1" applyBorder="1" applyAlignment="1" applyProtection="1">
      <alignment horizontal="right" vertical="top"/>
      <protection locked="0"/>
    </xf>
    <xf numFmtId="0" fontId="20" fillId="33" borderId="16" xfId="0" applyFont="1" applyFill="1" applyBorder="1" applyProtection="1">
      <protection locked="0"/>
    </xf>
    <xf numFmtId="0" fontId="19" fillId="33" borderId="17" xfId="0" applyFont="1" applyFill="1" applyBorder="1" applyAlignment="1" applyProtection="1">
      <alignment horizontal="center" vertical="top"/>
      <protection locked="0"/>
    </xf>
    <xf numFmtId="3" fontId="19" fillId="33" borderId="17" xfId="0" applyNumberFormat="1" applyFont="1" applyFill="1" applyBorder="1" applyAlignment="1" applyProtection="1">
      <alignment horizontal="right" vertical="top"/>
      <protection locked="0"/>
    </xf>
    <xf numFmtId="3" fontId="20" fillId="0" borderId="0" xfId="0" applyNumberFormat="1" applyFont="1" applyAlignment="1" applyProtection="1">
      <alignment horizontal="right" vertical="top"/>
      <protection locked="0"/>
    </xf>
    <xf numFmtId="3" fontId="21" fillId="0" borderId="0" xfId="0" applyNumberFormat="1" applyFont="1" applyProtection="1">
      <protection locked="0"/>
    </xf>
    <xf numFmtId="0" fontId="19" fillId="0" borderId="0" xfId="0" applyFont="1" applyAlignment="1" applyProtection="1">
      <alignment horizontal="center" vertical="top"/>
      <protection locked="0"/>
    </xf>
    <xf numFmtId="0" fontId="20" fillId="0" borderId="0" xfId="0" applyFont="1" applyAlignment="1" applyProtection="1">
      <alignment horizontal="right" vertical="top"/>
      <protection locked="0"/>
    </xf>
    <xf numFmtId="0" fontId="22" fillId="0" borderId="0" xfId="0" applyFont="1" applyAlignment="1" applyProtection="1">
      <alignment horizontal="center" vertical="top"/>
      <protection locked="0"/>
    </xf>
    <xf numFmtId="0" fontId="21" fillId="0" borderId="0" xfId="0" applyFont="1" applyAlignment="1" applyProtection="1">
      <alignment horizontal="right" vertical="top"/>
      <protection locked="0"/>
    </xf>
    <xf numFmtId="0" fontId="23" fillId="0" borderId="0" xfId="0" applyFont="1" applyProtection="1">
      <protection locked="0"/>
    </xf>
    <xf numFmtId="0" fontId="23" fillId="0" borderId="0" xfId="0" applyFont="1" applyAlignment="1" applyProtection="1">
      <alignment horizontal="center" vertical="top"/>
      <protection locked="0"/>
    </xf>
    <xf numFmtId="0" fontId="23" fillId="0" borderId="0" xfId="0" applyFont="1" applyAlignment="1" applyProtection="1">
      <alignment horizontal="right" vertical="top"/>
      <protection locked="0"/>
    </xf>
    <xf numFmtId="3" fontId="23" fillId="0" borderId="0" xfId="0" applyNumberFormat="1" applyFont="1" applyAlignment="1" applyProtection="1">
      <alignment horizontal="right" vertical="top"/>
      <protection locked="0"/>
    </xf>
    <xf numFmtId="165" fontId="23" fillId="0" borderId="0" xfId="42" applyNumberFormat="1" applyFont="1" applyAlignment="1" applyProtection="1">
      <alignment horizontal="right" vertical="top"/>
      <protection locked="0"/>
    </xf>
    <xf numFmtId="0" fontId="23" fillId="0" borderId="0" xfId="0" applyFont="1" applyAlignment="1" applyProtection="1">
      <alignment horizontal="left" vertical="top"/>
      <protection locked="0"/>
    </xf>
    <xf numFmtId="0" fontId="19" fillId="35" borderId="27" xfId="0" applyFont="1" applyFill="1" applyBorder="1" applyAlignment="1" applyProtection="1">
      <alignment horizontal="center" vertical="center"/>
      <protection locked="0"/>
    </xf>
    <xf numFmtId="0" fontId="19" fillId="35" borderId="28" xfId="0" applyFont="1" applyFill="1" applyBorder="1" applyAlignment="1" applyProtection="1">
      <alignment horizontal="center" vertical="center"/>
      <protection locked="0"/>
    </xf>
    <xf numFmtId="0" fontId="19" fillId="35" borderId="29" xfId="0" applyFont="1" applyFill="1" applyBorder="1" applyAlignment="1" applyProtection="1">
      <alignment horizontal="center" vertical="center"/>
      <protection locked="0"/>
    </xf>
    <xf numFmtId="0" fontId="19" fillId="35" borderId="10" xfId="0" applyFont="1" applyFill="1" applyBorder="1" applyAlignment="1" applyProtection="1">
      <alignment horizontal="center" vertical="center"/>
      <protection locked="0"/>
    </xf>
    <xf numFmtId="0" fontId="19" fillId="35" borderId="0" xfId="0" applyFont="1" applyFill="1" applyAlignment="1" applyProtection="1">
      <alignment horizontal="center" vertical="center"/>
      <protection locked="0"/>
    </xf>
    <xf numFmtId="0" fontId="19" fillId="35" borderId="30" xfId="0" applyFont="1" applyFill="1" applyBorder="1" applyAlignment="1" applyProtection="1">
      <alignment horizontal="center" vertical="center"/>
      <protection locked="0"/>
    </xf>
    <xf numFmtId="0" fontId="19" fillId="33" borderId="18" xfId="0" applyFont="1" applyFill="1" applyBorder="1" applyAlignment="1" applyProtection="1">
      <alignment horizontal="center" vertical="center" wrapText="1"/>
      <protection locked="0"/>
    </xf>
    <xf numFmtId="0" fontId="19" fillId="33" borderId="12" xfId="0" applyFont="1" applyFill="1" applyBorder="1" applyAlignment="1" applyProtection="1">
      <alignment horizontal="center" vertical="center" wrapText="1"/>
      <protection locked="0"/>
    </xf>
    <xf numFmtId="0" fontId="19" fillId="33" borderId="22" xfId="0" applyFont="1" applyFill="1" applyBorder="1" applyAlignment="1" applyProtection="1">
      <alignment horizontal="center" vertical="center" wrapText="1"/>
      <protection locked="0"/>
    </xf>
    <xf numFmtId="0" fontId="19" fillId="33" borderId="19" xfId="0" applyFont="1" applyFill="1" applyBorder="1" applyAlignment="1" applyProtection="1">
      <alignment horizontal="center" vertical="center" wrapText="1"/>
      <protection locked="0"/>
    </xf>
    <xf numFmtId="0" fontId="19" fillId="33" borderId="13" xfId="0" applyFont="1" applyFill="1" applyBorder="1" applyAlignment="1" applyProtection="1">
      <alignment horizontal="center" vertical="center" wrapText="1"/>
      <protection locked="0"/>
    </xf>
    <xf numFmtId="0" fontId="19" fillId="33" borderId="23" xfId="0" applyFont="1" applyFill="1" applyBorder="1" applyAlignment="1" applyProtection="1">
      <alignment horizontal="center" vertical="center" wrapText="1"/>
      <protection locked="0"/>
    </xf>
    <xf numFmtId="2" fontId="19" fillId="33" borderId="19" xfId="0" applyNumberFormat="1" applyFont="1" applyFill="1" applyBorder="1" applyAlignment="1" applyProtection="1">
      <alignment horizontal="center" vertical="center" wrapText="1"/>
      <protection locked="0"/>
    </xf>
    <xf numFmtId="2" fontId="19" fillId="33" borderId="20" xfId="0" applyNumberFormat="1" applyFont="1" applyFill="1" applyBorder="1" applyAlignment="1" applyProtection="1">
      <alignment horizontal="center" vertical="center" wrapText="1"/>
      <protection locked="0"/>
    </xf>
    <xf numFmtId="2" fontId="19" fillId="33" borderId="21" xfId="0" applyNumberFormat="1" applyFont="1" applyFill="1" applyBorder="1" applyAlignment="1" applyProtection="1">
      <alignment horizontal="center" vertical="center" wrapText="1"/>
      <protection locked="0"/>
    </xf>
    <xf numFmtId="2" fontId="19" fillId="33" borderId="24" xfId="0" applyNumberFormat="1" applyFont="1" applyFill="1" applyBorder="1" applyAlignment="1" applyProtection="1">
      <alignment horizontal="center" vertical="center" wrapText="1"/>
      <protection locked="0"/>
    </xf>
    <xf numFmtId="2" fontId="19" fillId="33" borderId="13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0" xfId="44" applyFont="1" applyProtection="1">
      <protection locked="0"/>
    </xf>
    <xf numFmtId="0" fontId="21" fillId="0" borderId="0" xfId="44" applyFont="1" applyProtection="1">
      <protection locked="0"/>
    </xf>
    <xf numFmtId="2" fontId="19" fillId="33" borderId="23" xfId="44" applyNumberFormat="1" applyFont="1" applyFill="1" applyBorder="1" applyAlignment="1" applyProtection="1">
      <alignment horizontal="center" vertical="center" wrapText="1"/>
      <protection locked="0"/>
    </xf>
    <xf numFmtId="0" fontId="20" fillId="34" borderId="11" xfId="44" applyFont="1" applyFill="1" applyBorder="1" applyAlignment="1" applyProtection="1">
      <alignment horizontal="center" vertical="top"/>
      <protection locked="0"/>
    </xf>
    <xf numFmtId="3" fontId="20" fillId="36" borderId="11" xfId="44" applyNumberFormat="1" applyFont="1" applyFill="1" applyBorder="1" applyAlignment="1" applyProtection="1">
      <alignment horizontal="right" vertical="top"/>
      <protection locked="0"/>
    </xf>
    <xf numFmtId="3" fontId="20" fillId="36" borderId="25" xfId="44" applyNumberFormat="1" applyFont="1" applyFill="1" applyBorder="1" applyAlignment="1" applyProtection="1">
      <alignment horizontal="right" vertical="top"/>
      <protection locked="0"/>
    </xf>
    <xf numFmtId="0" fontId="20" fillId="34" borderId="13" xfId="44" applyFont="1" applyFill="1" applyBorder="1" applyAlignment="1" applyProtection="1">
      <alignment horizontal="center" vertical="top"/>
      <protection locked="0"/>
    </xf>
    <xf numFmtId="3" fontId="20" fillId="36" borderId="13" xfId="44" applyNumberFormat="1" applyFont="1" applyFill="1" applyBorder="1" applyAlignment="1" applyProtection="1">
      <alignment horizontal="right" vertical="top"/>
      <protection locked="0"/>
    </xf>
    <xf numFmtId="3" fontId="20" fillId="36" borderId="21" xfId="44" applyNumberFormat="1" applyFont="1" applyFill="1" applyBorder="1" applyAlignment="1" applyProtection="1">
      <alignment horizontal="right" vertical="top"/>
      <protection locked="0"/>
    </xf>
    <xf numFmtId="0" fontId="20" fillId="34" borderId="15" xfId="44" applyFont="1" applyFill="1" applyBorder="1" applyAlignment="1" applyProtection="1">
      <alignment horizontal="center" vertical="top"/>
      <protection locked="0"/>
    </xf>
    <xf numFmtId="3" fontId="20" fillId="36" borderId="15" xfId="44" applyNumberFormat="1" applyFont="1" applyFill="1" applyBorder="1" applyAlignment="1" applyProtection="1">
      <alignment horizontal="right" vertical="top"/>
      <protection locked="0"/>
    </xf>
    <xf numFmtId="3" fontId="20" fillId="36" borderId="26" xfId="44" applyNumberFormat="1" applyFont="1" applyFill="1" applyBorder="1" applyAlignment="1" applyProtection="1">
      <alignment horizontal="right" vertical="top"/>
      <protection locked="0"/>
    </xf>
    <xf numFmtId="0" fontId="19" fillId="33" borderId="17" xfId="44" applyFont="1" applyFill="1" applyBorder="1" applyAlignment="1" applyProtection="1">
      <alignment horizontal="center" vertical="top"/>
      <protection locked="0"/>
    </xf>
    <xf numFmtId="3" fontId="19" fillId="33" borderId="17" xfId="44" applyNumberFormat="1" applyFont="1" applyFill="1" applyBorder="1" applyAlignment="1" applyProtection="1">
      <alignment horizontal="right" vertical="top"/>
      <protection locked="0"/>
    </xf>
    <xf numFmtId="3" fontId="20" fillId="0" borderId="0" xfId="44" applyNumberFormat="1" applyFont="1" applyAlignment="1" applyProtection="1">
      <alignment horizontal="right" vertical="top"/>
      <protection locked="0"/>
    </xf>
    <xf numFmtId="3" fontId="21" fillId="0" borderId="0" xfId="44" applyNumberFormat="1" applyFont="1" applyProtection="1">
      <protection locked="0"/>
    </xf>
    <xf numFmtId="0" fontId="19" fillId="0" borderId="0" xfId="44" applyFont="1" applyAlignment="1" applyProtection="1">
      <alignment horizontal="center" vertical="top"/>
      <protection locked="0"/>
    </xf>
    <xf numFmtId="0" fontId="20" fillId="0" borderId="0" xfId="44" applyFont="1" applyAlignment="1" applyProtection="1">
      <alignment horizontal="right" vertical="top"/>
      <protection locked="0"/>
    </xf>
    <xf numFmtId="0" fontId="19" fillId="0" borderId="0" xfId="44" applyFont="1" applyAlignment="1" applyProtection="1">
      <alignment horizontal="right" vertical="top"/>
      <protection locked="0"/>
    </xf>
    <xf numFmtId="3" fontId="19" fillId="0" borderId="0" xfId="44" applyNumberFormat="1" applyFont="1" applyAlignment="1" applyProtection="1">
      <alignment horizontal="right" vertical="top"/>
      <protection locked="0"/>
    </xf>
    <xf numFmtId="3" fontId="20" fillId="0" borderId="0" xfId="44" applyNumberFormat="1" applyFont="1" applyProtection="1">
      <protection locked="0"/>
    </xf>
    <xf numFmtId="165" fontId="19" fillId="0" borderId="0" xfId="42" applyNumberFormat="1" applyFont="1" applyAlignment="1" applyProtection="1">
      <alignment horizontal="right" vertical="top"/>
      <protection locked="0"/>
    </xf>
    <xf numFmtId="0" fontId="22" fillId="0" borderId="0" xfId="44" applyFont="1" applyAlignment="1" applyProtection="1">
      <alignment horizontal="center" vertical="top"/>
      <protection locked="0"/>
    </xf>
    <xf numFmtId="0" fontId="21" fillId="0" borderId="0" xfId="44" applyFont="1" applyAlignment="1" applyProtection="1">
      <alignment horizontal="right" vertical="top"/>
      <protection locked="0"/>
    </xf>
    <xf numFmtId="0" fontId="19" fillId="35" borderId="27" xfId="44" applyFont="1" applyFill="1" applyBorder="1" applyAlignment="1" applyProtection="1">
      <alignment horizontal="center" vertical="center"/>
      <protection locked="0"/>
    </xf>
    <xf numFmtId="0" fontId="19" fillId="35" borderId="28" xfId="44" applyFont="1" applyFill="1" applyBorder="1" applyAlignment="1" applyProtection="1">
      <alignment horizontal="center" vertical="center"/>
      <protection locked="0"/>
    </xf>
    <xf numFmtId="0" fontId="19" fillId="35" borderId="29" xfId="44" applyFont="1" applyFill="1" applyBorder="1" applyAlignment="1" applyProtection="1">
      <alignment horizontal="center" vertical="center"/>
      <protection locked="0"/>
    </xf>
    <xf numFmtId="0" fontId="19" fillId="35" borderId="10" xfId="44" applyFont="1" applyFill="1" applyBorder="1" applyAlignment="1" applyProtection="1">
      <alignment horizontal="center" vertical="center"/>
      <protection locked="0"/>
    </xf>
    <xf numFmtId="0" fontId="19" fillId="35" borderId="0" xfId="44" applyFont="1" applyFill="1" applyAlignment="1" applyProtection="1">
      <alignment horizontal="center" vertical="center"/>
      <protection locked="0"/>
    </xf>
    <xf numFmtId="0" fontId="19" fillId="35" borderId="30" xfId="44" applyFont="1" applyFill="1" applyBorder="1" applyAlignment="1" applyProtection="1">
      <alignment horizontal="center" vertical="center"/>
      <protection locked="0"/>
    </xf>
    <xf numFmtId="0" fontId="19" fillId="33" borderId="18" xfId="44" applyFont="1" applyFill="1" applyBorder="1" applyAlignment="1" applyProtection="1">
      <alignment horizontal="center" vertical="center" wrapText="1"/>
      <protection locked="0"/>
    </xf>
    <xf numFmtId="0" fontId="19" fillId="33" borderId="19" xfId="44" applyFont="1" applyFill="1" applyBorder="1" applyAlignment="1" applyProtection="1">
      <alignment horizontal="center" vertical="center" wrapText="1"/>
      <protection locked="0"/>
    </xf>
    <xf numFmtId="2" fontId="19" fillId="33" borderId="19" xfId="44" applyNumberFormat="1" applyFont="1" applyFill="1" applyBorder="1" applyAlignment="1" applyProtection="1">
      <alignment horizontal="center" vertical="center" wrapText="1"/>
      <protection locked="0"/>
    </xf>
    <xf numFmtId="2" fontId="19" fillId="33" borderId="20" xfId="44" applyNumberFormat="1" applyFont="1" applyFill="1" applyBorder="1" applyAlignment="1" applyProtection="1">
      <alignment horizontal="center" vertical="center" wrapText="1"/>
      <protection locked="0"/>
    </xf>
    <xf numFmtId="0" fontId="19" fillId="33" borderId="12" xfId="44" applyFont="1" applyFill="1" applyBorder="1" applyAlignment="1" applyProtection="1">
      <alignment horizontal="center" vertical="center" wrapText="1"/>
      <protection locked="0"/>
    </xf>
    <xf numFmtId="0" fontId="19" fillId="33" borderId="13" xfId="44" applyFont="1" applyFill="1" applyBorder="1" applyAlignment="1" applyProtection="1">
      <alignment horizontal="center" vertical="center" wrapText="1"/>
      <protection locked="0"/>
    </xf>
    <xf numFmtId="2" fontId="19" fillId="33" borderId="13" xfId="44" applyNumberFormat="1" applyFont="1" applyFill="1" applyBorder="1" applyAlignment="1" applyProtection="1">
      <alignment horizontal="center" vertical="center" wrapText="1"/>
      <protection locked="0"/>
    </xf>
    <xf numFmtId="2" fontId="19" fillId="33" borderId="21" xfId="44" applyNumberFormat="1" applyFont="1" applyFill="1" applyBorder="1" applyAlignment="1" applyProtection="1">
      <alignment horizontal="center" vertical="center" wrapText="1"/>
      <protection locked="0"/>
    </xf>
    <xf numFmtId="0" fontId="19" fillId="33" borderId="22" xfId="44" applyFont="1" applyFill="1" applyBorder="1" applyAlignment="1" applyProtection="1">
      <alignment horizontal="center" vertical="center" wrapText="1"/>
      <protection locked="0"/>
    </xf>
    <xf numFmtId="0" fontId="19" fillId="33" borderId="23" xfId="44" applyFont="1" applyFill="1" applyBorder="1" applyAlignment="1" applyProtection="1">
      <alignment horizontal="center" vertical="center" wrapText="1"/>
      <protection locked="0"/>
    </xf>
    <xf numFmtId="2" fontId="19" fillId="33" borderId="24" xfId="44" applyNumberFormat="1" applyFont="1" applyFill="1" applyBorder="1" applyAlignment="1" applyProtection="1">
      <alignment horizontal="center" vertical="center" wrapText="1"/>
      <protection locked="0"/>
    </xf>
    <xf numFmtId="0" fontId="20" fillId="33" borderId="10" xfId="44" applyFont="1" applyFill="1" applyBorder="1" applyAlignment="1" applyProtection="1">
      <protection locked="0"/>
    </xf>
    <xf numFmtId="0" fontId="20" fillId="33" borderId="12" xfId="44" applyFont="1" applyFill="1" applyBorder="1" applyAlignment="1" applyProtection="1">
      <protection locked="0"/>
    </xf>
    <xf numFmtId="0" fontId="20" fillId="33" borderId="14" xfId="44" applyFont="1" applyFill="1" applyBorder="1" applyAlignment="1" applyProtection="1">
      <protection locked="0"/>
    </xf>
    <xf numFmtId="0" fontId="20" fillId="33" borderId="16" xfId="44" applyFont="1" applyFill="1" applyBorder="1" applyAlignment="1" applyProtection="1">
      <protection locked="0"/>
    </xf>
    <xf numFmtId="0" fontId="20" fillId="0" borderId="0" xfId="44" applyFont="1" applyAlignment="1" applyProtection="1">
      <protection locked="0"/>
    </xf>
    <xf numFmtId="0" fontId="21" fillId="0" borderId="0" xfId="44" applyFont="1" applyAlignment="1" applyProtection="1">
      <protection locked="0"/>
    </xf>
    <xf numFmtId="0" fontId="25" fillId="0" borderId="0" xfId="0" applyFont="1" applyAlignment="1" applyProtection="1">
      <alignment horizontal="center"/>
      <protection locked="0"/>
    </xf>
    <xf numFmtId="3" fontId="25" fillId="0" borderId="0" xfId="0" applyNumberFormat="1" applyFont="1" applyAlignment="1" applyProtection="1">
      <alignment horizontal="center"/>
      <protection locked="0"/>
    </xf>
    <xf numFmtId="9" fontId="25" fillId="37" borderId="0" xfId="43" applyFont="1" applyFill="1" applyAlignment="1" applyProtection="1">
      <alignment horizontal="center"/>
      <protection locked="0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7CFD04F3-2173-43F6-B57C-98CDE9EE4918}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6"/>
  <sheetViews>
    <sheetView tabSelected="1" zoomScaleNormal="100" workbookViewId="0">
      <pane ySplit="5" topLeftCell="A11" activePane="bottomLeft" state="frozen"/>
      <selection pane="bottomLeft" activeCell="A20" sqref="A20:XFD20"/>
    </sheetView>
  </sheetViews>
  <sheetFormatPr defaultColWidth="9" defaultRowHeight="15" customHeight="1" x14ac:dyDescent="0.35"/>
  <cols>
    <col min="1" max="1" width="4.796875" style="2" customWidth="1"/>
    <col min="2" max="2" width="19.19921875" style="24" bestFit="1" customWidth="1"/>
    <col min="3" max="8" width="12" style="25" customWidth="1"/>
    <col min="9" max="9" width="9" style="2"/>
    <col min="10" max="11" width="9" style="96"/>
    <col min="12" max="12" width="9" style="98"/>
    <col min="13" max="16384" width="9" style="2"/>
  </cols>
  <sheetData>
    <row r="1" spans="1:12" ht="15" customHeight="1" x14ac:dyDescent="0.35">
      <c r="A1" s="32" t="s">
        <v>58</v>
      </c>
      <c r="B1" s="33"/>
      <c r="C1" s="33"/>
      <c r="D1" s="33"/>
      <c r="E1" s="33"/>
      <c r="F1" s="33"/>
      <c r="G1" s="33"/>
      <c r="H1" s="34"/>
      <c r="I1" s="1"/>
    </row>
    <row r="2" spans="1:12" ht="15" customHeight="1" thickBot="1" x14ac:dyDescent="0.4">
      <c r="A2" s="35"/>
      <c r="B2" s="36"/>
      <c r="C2" s="36"/>
      <c r="D2" s="36"/>
      <c r="E2" s="36"/>
      <c r="F2" s="36"/>
      <c r="G2" s="36"/>
      <c r="H2" s="37"/>
      <c r="I2" s="1"/>
    </row>
    <row r="3" spans="1:12" ht="16.2" x14ac:dyDescent="0.35">
      <c r="A3" s="38" t="s">
        <v>43</v>
      </c>
      <c r="B3" s="41" t="s">
        <v>44</v>
      </c>
      <c r="C3" s="44" t="s">
        <v>45</v>
      </c>
      <c r="D3" s="44"/>
      <c r="E3" s="44"/>
      <c r="F3" s="44"/>
      <c r="G3" s="41" t="s">
        <v>46</v>
      </c>
      <c r="H3" s="45" t="s">
        <v>47</v>
      </c>
      <c r="I3" s="1"/>
    </row>
    <row r="4" spans="1:12" ht="16.2" x14ac:dyDescent="0.35">
      <c r="A4" s="39"/>
      <c r="B4" s="42"/>
      <c r="C4" s="48" t="s">
        <v>48</v>
      </c>
      <c r="D4" s="48"/>
      <c r="E4" s="48" t="s">
        <v>49</v>
      </c>
      <c r="F4" s="48"/>
      <c r="G4" s="42"/>
      <c r="H4" s="46"/>
      <c r="I4" s="1"/>
    </row>
    <row r="5" spans="1:12" ht="33" thickBot="1" x14ac:dyDescent="0.4">
      <c r="A5" s="40"/>
      <c r="B5" s="43"/>
      <c r="C5" s="3" t="s">
        <v>50</v>
      </c>
      <c r="D5" s="3" t="s">
        <v>51</v>
      </c>
      <c r="E5" s="3" t="s">
        <v>52</v>
      </c>
      <c r="F5" s="3" t="s">
        <v>53</v>
      </c>
      <c r="G5" s="43"/>
      <c r="H5" s="47"/>
      <c r="I5" s="1"/>
      <c r="J5" s="96">
        <v>2025</v>
      </c>
      <c r="L5" s="98" t="s">
        <v>60</v>
      </c>
    </row>
    <row r="6" spans="1:12" ht="16.2" x14ac:dyDescent="0.35">
      <c r="A6" s="4">
        <v>1</v>
      </c>
      <c r="B6" s="5" t="s">
        <v>0</v>
      </c>
      <c r="C6" s="6">
        <v>90</v>
      </c>
      <c r="D6" s="6">
        <v>6</v>
      </c>
      <c r="E6" s="6">
        <v>95</v>
      </c>
      <c r="F6" s="6">
        <v>70</v>
      </c>
      <c r="G6" s="6">
        <v>58</v>
      </c>
      <c r="H6" s="7">
        <v>319</v>
      </c>
      <c r="I6" s="1"/>
      <c r="J6" s="96">
        <f>VLOOKUP(B6,'VANZAR 2025'!B:G,6,FALSE)</f>
        <v>34</v>
      </c>
      <c r="L6" s="98">
        <f>(G6-J6)/J6</f>
        <v>0.70588235294117652</v>
      </c>
    </row>
    <row r="7" spans="1:12" ht="16.2" x14ac:dyDescent="0.35">
      <c r="A7" s="9">
        <f t="shared" ref="A7:A47" si="0">A6+1</f>
        <v>2</v>
      </c>
      <c r="B7" s="10" t="s">
        <v>1</v>
      </c>
      <c r="C7" s="11">
        <v>213</v>
      </c>
      <c r="D7" s="11">
        <v>5</v>
      </c>
      <c r="E7" s="11">
        <v>85</v>
      </c>
      <c r="F7" s="11">
        <v>42</v>
      </c>
      <c r="G7" s="11">
        <v>69</v>
      </c>
      <c r="H7" s="12">
        <v>414</v>
      </c>
      <c r="I7" s="1"/>
      <c r="J7" s="96">
        <f>VLOOKUP(B7,'VANZAR 2025'!B:G,6,FALSE)</f>
        <v>92</v>
      </c>
      <c r="L7" s="98">
        <f t="shared" ref="L7:L48" si="1">(G7-J7)/J7</f>
        <v>-0.25</v>
      </c>
    </row>
    <row r="8" spans="1:12" ht="16.2" x14ac:dyDescent="0.35">
      <c r="A8" s="9">
        <f t="shared" si="0"/>
        <v>3</v>
      </c>
      <c r="B8" s="10" t="s">
        <v>22</v>
      </c>
      <c r="C8" s="11">
        <v>55</v>
      </c>
      <c r="D8" s="11">
        <v>9</v>
      </c>
      <c r="E8" s="11">
        <v>85</v>
      </c>
      <c r="F8" s="11">
        <v>144</v>
      </c>
      <c r="G8" s="11">
        <v>105</v>
      </c>
      <c r="H8" s="12">
        <v>398</v>
      </c>
      <c r="I8" s="1"/>
      <c r="J8" s="96">
        <f>VLOOKUP(B8,'VANZAR 2025'!B:G,6,FALSE)</f>
        <v>85</v>
      </c>
      <c r="L8" s="98">
        <f t="shared" si="1"/>
        <v>0.23529411764705882</v>
      </c>
    </row>
    <row r="9" spans="1:12" ht="16.2" x14ac:dyDescent="0.35">
      <c r="A9" s="9">
        <f t="shared" si="0"/>
        <v>4</v>
      </c>
      <c r="B9" s="10" t="s">
        <v>2</v>
      </c>
      <c r="C9" s="11">
        <v>86</v>
      </c>
      <c r="D9" s="11">
        <v>3</v>
      </c>
      <c r="E9" s="11">
        <v>171</v>
      </c>
      <c r="F9" s="11">
        <v>144</v>
      </c>
      <c r="G9" s="11">
        <v>156</v>
      </c>
      <c r="H9" s="12">
        <v>560</v>
      </c>
      <c r="I9" s="1"/>
      <c r="J9" s="96">
        <f>VLOOKUP(B9,'VANZAR 2025'!B:G,6,FALSE)</f>
        <v>181</v>
      </c>
      <c r="L9" s="98">
        <f t="shared" si="1"/>
        <v>-0.13812154696132597</v>
      </c>
    </row>
    <row r="10" spans="1:12" ht="16.2" x14ac:dyDescent="0.35">
      <c r="A10" s="9">
        <f t="shared" si="0"/>
        <v>5</v>
      </c>
      <c r="B10" s="10" t="s">
        <v>3</v>
      </c>
      <c r="C10" s="11">
        <v>100</v>
      </c>
      <c r="D10" s="11">
        <v>9</v>
      </c>
      <c r="E10" s="11">
        <v>160</v>
      </c>
      <c r="F10" s="11">
        <v>105</v>
      </c>
      <c r="G10" s="11">
        <v>90</v>
      </c>
      <c r="H10" s="12">
        <v>464</v>
      </c>
      <c r="I10" s="1"/>
      <c r="J10" s="96">
        <f>VLOOKUP(B10,'VANZAR 2025'!B:G,6,FALSE)</f>
        <v>156</v>
      </c>
      <c r="L10" s="98">
        <f t="shared" si="1"/>
        <v>-0.42307692307692307</v>
      </c>
    </row>
    <row r="11" spans="1:12" ht="16.2" x14ac:dyDescent="0.35">
      <c r="A11" s="9">
        <f t="shared" si="0"/>
        <v>6</v>
      </c>
      <c r="B11" s="10" t="s">
        <v>23</v>
      </c>
      <c r="C11" s="11">
        <v>30</v>
      </c>
      <c r="D11" s="11">
        <v>4</v>
      </c>
      <c r="E11" s="11">
        <v>61</v>
      </c>
      <c r="F11" s="11">
        <v>66</v>
      </c>
      <c r="G11" s="11">
        <v>43</v>
      </c>
      <c r="H11" s="12">
        <v>204</v>
      </c>
      <c r="I11" s="1"/>
      <c r="J11" s="96">
        <f>VLOOKUP(B11,'VANZAR 2025'!B:G,6,FALSE)</f>
        <v>89</v>
      </c>
      <c r="L11" s="98">
        <f t="shared" si="1"/>
        <v>-0.5168539325842697</v>
      </c>
    </row>
    <row r="12" spans="1:12" ht="16.2" x14ac:dyDescent="0.35">
      <c r="A12" s="9">
        <f t="shared" si="0"/>
        <v>7</v>
      </c>
      <c r="B12" s="10" t="s">
        <v>24</v>
      </c>
      <c r="C12" s="11">
        <v>229</v>
      </c>
      <c r="D12" s="11">
        <v>5</v>
      </c>
      <c r="E12" s="11">
        <v>105</v>
      </c>
      <c r="F12" s="11">
        <v>104</v>
      </c>
      <c r="G12" s="11">
        <v>54</v>
      </c>
      <c r="H12" s="12">
        <v>497</v>
      </c>
      <c r="I12" s="1"/>
      <c r="J12" s="96">
        <f>VLOOKUP(B12,'VANZAR 2025'!B:G,6,FALSE)</f>
        <v>127</v>
      </c>
      <c r="L12" s="98">
        <f t="shared" si="1"/>
        <v>-0.57480314960629919</v>
      </c>
    </row>
    <row r="13" spans="1:12" ht="16.2" x14ac:dyDescent="0.35">
      <c r="A13" s="9">
        <f t="shared" si="0"/>
        <v>8</v>
      </c>
      <c r="B13" s="10" t="s">
        <v>25</v>
      </c>
      <c r="C13" s="11">
        <v>98</v>
      </c>
      <c r="D13" s="11">
        <v>1</v>
      </c>
      <c r="E13" s="11">
        <v>43</v>
      </c>
      <c r="F13" s="11">
        <v>12</v>
      </c>
      <c r="G13" s="11">
        <v>64</v>
      </c>
      <c r="H13" s="12">
        <v>218</v>
      </c>
      <c r="I13" s="1"/>
      <c r="J13" s="96">
        <f>VLOOKUP(B13,'VANZAR 2025'!B:G,6,FALSE)</f>
        <v>53</v>
      </c>
      <c r="L13" s="98">
        <f t="shared" si="1"/>
        <v>0.20754716981132076</v>
      </c>
    </row>
    <row r="14" spans="1:12" ht="16.2" x14ac:dyDescent="0.35">
      <c r="A14" s="9">
        <f t="shared" si="0"/>
        <v>9</v>
      </c>
      <c r="B14" s="10" t="s">
        <v>26</v>
      </c>
      <c r="C14" s="11">
        <v>71</v>
      </c>
      <c r="D14" s="11">
        <v>2</v>
      </c>
      <c r="E14" s="11">
        <v>406</v>
      </c>
      <c r="F14" s="11">
        <v>438</v>
      </c>
      <c r="G14" s="11">
        <v>356</v>
      </c>
      <c r="H14" s="12">
        <v>1273</v>
      </c>
      <c r="I14" s="1"/>
      <c r="J14" s="96">
        <f>VLOOKUP(B14,'VANZAR 2025'!B:G,6,FALSE)</f>
        <v>409</v>
      </c>
      <c r="L14" s="98">
        <f t="shared" si="1"/>
        <v>-0.1295843520782396</v>
      </c>
    </row>
    <row r="15" spans="1:12" ht="16.2" x14ac:dyDescent="0.35">
      <c r="A15" s="9">
        <f t="shared" si="0"/>
        <v>10</v>
      </c>
      <c r="B15" s="10" t="s">
        <v>27</v>
      </c>
      <c r="C15" s="11">
        <v>0</v>
      </c>
      <c r="D15" s="11">
        <v>0</v>
      </c>
      <c r="E15" s="11">
        <v>1247</v>
      </c>
      <c r="F15" s="11">
        <v>920</v>
      </c>
      <c r="G15" s="11">
        <v>1992</v>
      </c>
      <c r="H15" s="12">
        <v>4159</v>
      </c>
      <c r="I15" s="1"/>
      <c r="J15" s="96">
        <f>VLOOKUP(B15,'VANZAR 2025'!B:G,6,FALSE)</f>
        <v>2545</v>
      </c>
      <c r="L15" s="98">
        <f t="shared" si="1"/>
        <v>-0.21728880157170924</v>
      </c>
    </row>
    <row r="16" spans="1:12" ht="16.2" x14ac:dyDescent="0.35">
      <c r="A16" s="9">
        <f t="shared" si="0"/>
        <v>11</v>
      </c>
      <c r="B16" s="10" t="s">
        <v>28</v>
      </c>
      <c r="C16" s="11">
        <v>436</v>
      </c>
      <c r="D16" s="11">
        <v>30</v>
      </c>
      <c r="E16" s="11">
        <v>152</v>
      </c>
      <c r="F16" s="11">
        <v>95</v>
      </c>
      <c r="G16" s="11">
        <v>46</v>
      </c>
      <c r="H16" s="12">
        <v>759</v>
      </c>
      <c r="I16" s="1"/>
      <c r="J16" s="96">
        <f>VLOOKUP(B16,'VANZAR 2025'!B:G,6,FALSE)</f>
        <v>59</v>
      </c>
      <c r="L16" s="98">
        <f t="shared" si="1"/>
        <v>-0.22033898305084745</v>
      </c>
    </row>
    <row r="17" spans="1:12" ht="16.2" x14ac:dyDescent="0.35">
      <c r="A17" s="9">
        <f t="shared" si="0"/>
        <v>12</v>
      </c>
      <c r="B17" s="10" t="s">
        <v>29</v>
      </c>
      <c r="C17" s="11">
        <v>46</v>
      </c>
      <c r="D17" s="11">
        <v>0</v>
      </c>
      <c r="E17" s="11">
        <v>35</v>
      </c>
      <c r="F17" s="11">
        <v>21</v>
      </c>
      <c r="G17" s="11">
        <v>19</v>
      </c>
      <c r="H17" s="12">
        <v>121</v>
      </c>
      <c r="I17" s="1"/>
      <c r="J17" s="96">
        <f>VLOOKUP(B17,'VANZAR 2025'!B:G,6,FALSE)</f>
        <v>25</v>
      </c>
      <c r="L17" s="98">
        <f t="shared" si="1"/>
        <v>-0.24</v>
      </c>
    </row>
    <row r="18" spans="1:12" ht="16.2" x14ac:dyDescent="0.35">
      <c r="A18" s="9">
        <f t="shared" si="0"/>
        <v>13</v>
      </c>
      <c r="B18" s="10" t="s">
        <v>30</v>
      </c>
      <c r="C18" s="11">
        <v>46</v>
      </c>
      <c r="D18" s="11">
        <v>1</v>
      </c>
      <c r="E18" s="11">
        <v>39</v>
      </c>
      <c r="F18" s="11">
        <v>51</v>
      </c>
      <c r="G18" s="11">
        <v>49</v>
      </c>
      <c r="H18" s="12">
        <v>186</v>
      </c>
      <c r="I18" s="1"/>
      <c r="J18" s="96">
        <f>VLOOKUP(B18,'VANZAR 2025'!B:G,6,FALSE)</f>
        <v>67</v>
      </c>
      <c r="L18" s="98">
        <f t="shared" si="1"/>
        <v>-0.26865671641791045</v>
      </c>
    </row>
    <row r="19" spans="1:12" ht="16.2" x14ac:dyDescent="0.35">
      <c r="A19" s="9">
        <f t="shared" si="0"/>
        <v>14</v>
      </c>
      <c r="B19" s="10" t="s">
        <v>4</v>
      </c>
      <c r="C19" s="11">
        <v>54</v>
      </c>
      <c r="D19" s="11">
        <v>0</v>
      </c>
      <c r="E19" s="11">
        <v>328</v>
      </c>
      <c r="F19" s="11">
        <v>205</v>
      </c>
      <c r="G19" s="11">
        <v>316</v>
      </c>
      <c r="H19" s="12">
        <v>903</v>
      </c>
      <c r="I19" s="1"/>
      <c r="J19" s="96">
        <f>VLOOKUP(B19,'VANZAR 2025'!B:G,6,FALSE)</f>
        <v>431</v>
      </c>
      <c r="L19" s="98">
        <f t="shared" si="1"/>
        <v>-0.26682134570765659</v>
      </c>
    </row>
    <row r="20" spans="1:12" ht="16.2" x14ac:dyDescent="0.35">
      <c r="A20" s="9">
        <f t="shared" si="0"/>
        <v>15</v>
      </c>
      <c r="B20" s="10" t="s">
        <v>31</v>
      </c>
      <c r="C20" s="11">
        <v>128</v>
      </c>
      <c r="D20" s="11">
        <v>5</v>
      </c>
      <c r="E20" s="11">
        <v>336</v>
      </c>
      <c r="F20" s="11">
        <v>182</v>
      </c>
      <c r="G20" s="11">
        <v>337</v>
      </c>
      <c r="H20" s="12">
        <v>988</v>
      </c>
      <c r="I20" s="1"/>
      <c r="J20" s="96">
        <f>VLOOKUP(B20,'VANZAR 2025'!B:G,6,FALSE)</f>
        <v>577</v>
      </c>
      <c r="L20" s="98">
        <f t="shared" si="1"/>
        <v>-0.41594454072790293</v>
      </c>
    </row>
    <row r="21" spans="1:12" ht="16.2" x14ac:dyDescent="0.35">
      <c r="A21" s="9">
        <f t="shared" si="0"/>
        <v>16</v>
      </c>
      <c r="B21" s="10" t="s">
        <v>5</v>
      </c>
      <c r="C21" s="11">
        <v>64</v>
      </c>
      <c r="D21" s="11">
        <v>8</v>
      </c>
      <c r="E21" s="11">
        <v>46</v>
      </c>
      <c r="F21" s="11">
        <v>31</v>
      </c>
      <c r="G21" s="11">
        <v>46</v>
      </c>
      <c r="H21" s="12">
        <v>195</v>
      </c>
      <c r="I21" s="1"/>
      <c r="J21" s="96">
        <f>VLOOKUP(B21,'VANZAR 2025'!B:G,6,FALSE)</f>
        <v>36</v>
      </c>
      <c r="L21" s="98">
        <f t="shared" si="1"/>
        <v>0.27777777777777779</v>
      </c>
    </row>
    <row r="22" spans="1:12" ht="16.2" x14ac:dyDescent="0.35">
      <c r="A22" s="9">
        <f t="shared" si="0"/>
        <v>17</v>
      </c>
      <c r="B22" s="10" t="s">
        <v>32</v>
      </c>
      <c r="C22" s="11">
        <v>167</v>
      </c>
      <c r="D22" s="11">
        <v>19</v>
      </c>
      <c r="E22" s="11">
        <v>221</v>
      </c>
      <c r="F22" s="11">
        <v>208</v>
      </c>
      <c r="G22" s="11">
        <v>97</v>
      </c>
      <c r="H22" s="12">
        <v>712</v>
      </c>
      <c r="I22" s="1"/>
      <c r="J22" s="96">
        <f>VLOOKUP(B22,'VANZAR 2025'!B:G,6,FALSE)</f>
        <v>61</v>
      </c>
      <c r="L22" s="98">
        <f t="shared" si="1"/>
        <v>0.5901639344262295</v>
      </c>
    </row>
    <row r="23" spans="1:12" ht="16.2" x14ac:dyDescent="0.35">
      <c r="A23" s="9">
        <f t="shared" si="0"/>
        <v>18</v>
      </c>
      <c r="B23" s="10" t="s">
        <v>6</v>
      </c>
      <c r="C23" s="11">
        <v>312</v>
      </c>
      <c r="D23" s="11">
        <v>5</v>
      </c>
      <c r="E23" s="11">
        <v>143</v>
      </c>
      <c r="F23" s="11">
        <v>138</v>
      </c>
      <c r="G23" s="11">
        <v>119</v>
      </c>
      <c r="H23" s="12">
        <v>717</v>
      </c>
      <c r="I23" s="1"/>
      <c r="J23" s="96">
        <f>VLOOKUP(B23,'VANZAR 2025'!B:G,6,FALSE)</f>
        <v>166</v>
      </c>
      <c r="L23" s="98">
        <f t="shared" si="1"/>
        <v>-0.28313253012048195</v>
      </c>
    </row>
    <row r="24" spans="1:12" ht="16.2" x14ac:dyDescent="0.35">
      <c r="A24" s="9">
        <f t="shared" si="0"/>
        <v>19</v>
      </c>
      <c r="B24" s="10" t="s">
        <v>33</v>
      </c>
      <c r="C24" s="11">
        <v>258</v>
      </c>
      <c r="D24" s="11">
        <v>5</v>
      </c>
      <c r="E24" s="11">
        <v>117</v>
      </c>
      <c r="F24" s="11">
        <v>80</v>
      </c>
      <c r="G24" s="11">
        <v>120</v>
      </c>
      <c r="H24" s="12">
        <v>580</v>
      </c>
      <c r="I24" s="1"/>
      <c r="J24" s="96">
        <f>VLOOKUP(B24,'VANZAR 2025'!B:G,6,FALSE)</f>
        <v>166</v>
      </c>
      <c r="L24" s="98">
        <f t="shared" si="1"/>
        <v>-0.27710843373493976</v>
      </c>
    </row>
    <row r="25" spans="1:12" ht="16.2" x14ac:dyDescent="0.35">
      <c r="A25" s="9">
        <f t="shared" si="0"/>
        <v>20</v>
      </c>
      <c r="B25" s="10" t="s">
        <v>7</v>
      </c>
      <c r="C25" s="11">
        <v>64</v>
      </c>
      <c r="D25" s="11">
        <v>0</v>
      </c>
      <c r="E25" s="11">
        <v>49</v>
      </c>
      <c r="F25" s="11">
        <v>102</v>
      </c>
      <c r="G25" s="11">
        <v>11</v>
      </c>
      <c r="H25" s="12">
        <v>226</v>
      </c>
      <c r="I25" s="1"/>
      <c r="J25" s="96">
        <f>VLOOKUP(B25,'VANZAR 2025'!B:G,6,FALSE)</f>
        <v>12</v>
      </c>
      <c r="L25" s="98">
        <f t="shared" si="1"/>
        <v>-8.3333333333333329E-2</v>
      </c>
    </row>
    <row r="26" spans="1:12" ht="16.2" x14ac:dyDescent="0.35">
      <c r="A26" s="9">
        <f t="shared" si="0"/>
        <v>21</v>
      </c>
      <c r="B26" s="10" t="s">
        <v>8</v>
      </c>
      <c r="C26" s="11">
        <v>103</v>
      </c>
      <c r="D26" s="11">
        <v>7</v>
      </c>
      <c r="E26" s="11">
        <v>80</v>
      </c>
      <c r="F26" s="11">
        <v>61</v>
      </c>
      <c r="G26" s="11">
        <v>42</v>
      </c>
      <c r="H26" s="12">
        <v>293</v>
      </c>
      <c r="I26" s="1"/>
      <c r="J26" s="96">
        <f>VLOOKUP(B26,'VANZAR 2025'!B:G,6,FALSE)</f>
        <v>66</v>
      </c>
      <c r="L26" s="98">
        <f t="shared" si="1"/>
        <v>-0.36363636363636365</v>
      </c>
    </row>
    <row r="27" spans="1:12" ht="16.2" x14ac:dyDescent="0.35">
      <c r="A27" s="9">
        <f t="shared" si="0"/>
        <v>22</v>
      </c>
      <c r="B27" s="10" t="s">
        <v>9</v>
      </c>
      <c r="C27" s="11">
        <v>55</v>
      </c>
      <c r="D27" s="11">
        <v>10</v>
      </c>
      <c r="E27" s="11">
        <v>84</v>
      </c>
      <c r="F27" s="11">
        <v>57</v>
      </c>
      <c r="G27" s="11">
        <v>28</v>
      </c>
      <c r="H27" s="12">
        <v>234</v>
      </c>
      <c r="I27" s="1"/>
      <c r="J27" s="96">
        <f>VLOOKUP(B27,'VANZAR 2025'!B:G,6,FALSE)</f>
        <v>48</v>
      </c>
      <c r="L27" s="98">
        <f t="shared" si="1"/>
        <v>-0.41666666666666669</v>
      </c>
    </row>
    <row r="28" spans="1:12" ht="16.2" x14ac:dyDescent="0.35">
      <c r="A28" s="9">
        <f t="shared" si="0"/>
        <v>23</v>
      </c>
      <c r="B28" s="10" t="s">
        <v>10</v>
      </c>
      <c r="C28" s="11">
        <v>141</v>
      </c>
      <c r="D28" s="11">
        <v>1</v>
      </c>
      <c r="E28" s="11">
        <v>58</v>
      </c>
      <c r="F28" s="11">
        <v>67</v>
      </c>
      <c r="G28" s="11">
        <v>90</v>
      </c>
      <c r="H28" s="12">
        <v>357</v>
      </c>
      <c r="I28" s="1"/>
      <c r="J28" s="96">
        <f>VLOOKUP(B28,'VANZAR 2025'!B:G,6,FALSE)</f>
        <v>141</v>
      </c>
      <c r="L28" s="98">
        <f t="shared" si="1"/>
        <v>-0.36170212765957449</v>
      </c>
    </row>
    <row r="29" spans="1:12" ht="16.2" x14ac:dyDescent="0.35">
      <c r="A29" s="9">
        <f t="shared" si="0"/>
        <v>24</v>
      </c>
      <c r="B29" s="10" t="s">
        <v>34</v>
      </c>
      <c r="C29" s="11">
        <v>100</v>
      </c>
      <c r="D29" s="11">
        <v>0</v>
      </c>
      <c r="E29" s="11">
        <v>55</v>
      </c>
      <c r="F29" s="11">
        <v>36</v>
      </c>
      <c r="G29" s="11">
        <v>27</v>
      </c>
      <c r="H29" s="12">
        <v>218</v>
      </c>
      <c r="I29" s="1"/>
      <c r="J29" s="96">
        <f>VLOOKUP(B29,'VANZAR 2025'!B:G,6,FALSE)</f>
        <v>13</v>
      </c>
      <c r="L29" s="98">
        <f t="shared" si="1"/>
        <v>1.0769230769230769</v>
      </c>
    </row>
    <row r="30" spans="1:12" ht="16.2" x14ac:dyDescent="0.35">
      <c r="A30" s="9">
        <f t="shared" si="0"/>
        <v>25</v>
      </c>
      <c r="B30" s="10" t="s">
        <v>11</v>
      </c>
      <c r="C30" s="11">
        <v>130</v>
      </c>
      <c r="D30" s="11">
        <v>1</v>
      </c>
      <c r="E30" s="11">
        <v>256</v>
      </c>
      <c r="F30" s="11">
        <v>442</v>
      </c>
      <c r="G30" s="11">
        <v>216</v>
      </c>
      <c r="H30" s="12">
        <v>1045</v>
      </c>
      <c r="I30" s="1"/>
      <c r="J30" s="96">
        <f>VLOOKUP(B30,'VANZAR 2025'!B:G,6,FALSE)</f>
        <v>292</v>
      </c>
      <c r="L30" s="98">
        <f t="shared" si="1"/>
        <v>-0.26027397260273971</v>
      </c>
    </row>
    <row r="31" spans="1:12" ht="16.2" x14ac:dyDescent="0.35">
      <c r="A31" s="9">
        <f t="shared" si="0"/>
        <v>26</v>
      </c>
      <c r="B31" s="10" t="s">
        <v>12</v>
      </c>
      <c r="C31" s="11">
        <v>51</v>
      </c>
      <c r="D31" s="11">
        <v>0</v>
      </c>
      <c r="E31" s="11">
        <v>509</v>
      </c>
      <c r="F31" s="11">
        <v>897</v>
      </c>
      <c r="G31" s="11">
        <v>342</v>
      </c>
      <c r="H31" s="12">
        <v>1799</v>
      </c>
      <c r="I31" s="1"/>
      <c r="J31" s="96">
        <f>VLOOKUP(B31,'VANZAR 2025'!B:G,6,FALSE)</f>
        <v>472</v>
      </c>
      <c r="L31" s="98">
        <f t="shared" si="1"/>
        <v>-0.27542372881355931</v>
      </c>
    </row>
    <row r="32" spans="1:12" ht="16.2" x14ac:dyDescent="0.35">
      <c r="A32" s="9">
        <f t="shared" si="0"/>
        <v>27</v>
      </c>
      <c r="B32" s="10" t="s">
        <v>35</v>
      </c>
      <c r="C32" s="11">
        <v>31</v>
      </c>
      <c r="D32" s="11">
        <v>28</v>
      </c>
      <c r="E32" s="11">
        <v>101</v>
      </c>
      <c r="F32" s="11">
        <v>88</v>
      </c>
      <c r="G32" s="11">
        <v>83</v>
      </c>
      <c r="H32" s="12">
        <v>331</v>
      </c>
      <c r="I32" s="1"/>
      <c r="J32" s="96">
        <f>VLOOKUP(B32,'VANZAR 2025'!B:G,6,FALSE)</f>
        <v>99</v>
      </c>
      <c r="L32" s="98">
        <f t="shared" si="1"/>
        <v>-0.16161616161616163</v>
      </c>
    </row>
    <row r="33" spans="1:14" ht="16.2" x14ac:dyDescent="0.35">
      <c r="A33" s="9">
        <f t="shared" si="0"/>
        <v>28</v>
      </c>
      <c r="B33" s="10" t="s">
        <v>36</v>
      </c>
      <c r="C33" s="11">
        <v>112</v>
      </c>
      <c r="D33" s="11">
        <v>4</v>
      </c>
      <c r="E33" s="11">
        <v>72</v>
      </c>
      <c r="F33" s="11">
        <v>66</v>
      </c>
      <c r="G33" s="11">
        <v>59</v>
      </c>
      <c r="H33" s="12">
        <v>313</v>
      </c>
      <c r="I33" s="1"/>
      <c r="J33" s="96">
        <f>VLOOKUP(B33,'VANZAR 2025'!B:G,6,FALSE)</f>
        <v>89</v>
      </c>
      <c r="L33" s="98">
        <f t="shared" si="1"/>
        <v>-0.33707865168539325</v>
      </c>
    </row>
    <row r="34" spans="1:14" ht="16.2" x14ac:dyDescent="0.35">
      <c r="A34" s="9">
        <f t="shared" si="0"/>
        <v>29</v>
      </c>
      <c r="B34" s="10" t="s">
        <v>37</v>
      </c>
      <c r="C34" s="11">
        <v>38</v>
      </c>
      <c r="D34" s="11">
        <v>3</v>
      </c>
      <c r="E34" s="11">
        <v>122</v>
      </c>
      <c r="F34" s="11">
        <v>59</v>
      </c>
      <c r="G34" s="11">
        <v>105</v>
      </c>
      <c r="H34" s="12">
        <v>327</v>
      </c>
      <c r="I34" s="1"/>
      <c r="J34" s="96">
        <f>VLOOKUP(B34,'VANZAR 2025'!B:G,6,FALSE)</f>
        <v>137</v>
      </c>
      <c r="L34" s="98">
        <f t="shared" si="1"/>
        <v>-0.23357664233576642</v>
      </c>
    </row>
    <row r="35" spans="1:14" ht="16.2" x14ac:dyDescent="0.35">
      <c r="A35" s="9">
        <f t="shared" si="0"/>
        <v>30</v>
      </c>
      <c r="B35" s="10" t="s">
        <v>38</v>
      </c>
      <c r="C35" s="11">
        <v>99</v>
      </c>
      <c r="D35" s="11">
        <v>5</v>
      </c>
      <c r="E35" s="11">
        <v>108</v>
      </c>
      <c r="F35" s="11">
        <v>135</v>
      </c>
      <c r="G35" s="11">
        <v>98</v>
      </c>
      <c r="H35" s="12">
        <v>445</v>
      </c>
      <c r="I35" s="1"/>
      <c r="J35" s="96">
        <f>VLOOKUP(B35,'VANZAR 2025'!B:G,6,FALSE)</f>
        <v>125</v>
      </c>
      <c r="L35" s="98">
        <f t="shared" si="1"/>
        <v>-0.216</v>
      </c>
    </row>
    <row r="36" spans="1:14" ht="16.2" x14ac:dyDescent="0.35">
      <c r="A36" s="9">
        <f t="shared" si="0"/>
        <v>31</v>
      </c>
      <c r="B36" s="10" t="s">
        <v>13</v>
      </c>
      <c r="C36" s="11">
        <v>245</v>
      </c>
      <c r="D36" s="11">
        <v>5</v>
      </c>
      <c r="E36" s="11">
        <v>69</v>
      </c>
      <c r="F36" s="11">
        <v>33</v>
      </c>
      <c r="G36" s="11">
        <v>35</v>
      </c>
      <c r="H36" s="12">
        <v>387</v>
      </c>
      <c r="I36" s="1"/>
      <c r="J36" s="96">
        <f>VLOOKUP(B36,'VANZAR 2025'!B:G,6,FALSE)</f>
        <v>27</v>
      </c>
      <c r="L36" s="98">
        <f t="shared" si="1"/>
        <v>0.29629629629629628</v>
      </c>
    </row>
    <row r="37" spans="1:14" ht="16.2" x14ac:dyDescent="0.35">
      <c r="A37" s="9">
        <f t="shared" si="0"/>
        <v>32</v>
      </c>
      <c r="B37" s="10" t="s">
        <v>14</v>
      </c>
      <c r="C37" s="11">
        <v>90</v>
      </c>
      <c r="D37" s="11">
        <v>0</v>
      </c>
      <c r="E37" s="11">
        <v>164</v>
      </c>
      <c r="F37" s="11">
        <v>102</v>
      </c>
      <c r="G37" s="11">
        <v>102</v>
      </c>
      <c r="H37" s="12">
        <v>458</v>
      </c>
      <c r="I37" s="1"/>
      <c r="J37" s="96">
        <f>VLOOKUP(B37,'VANZAR 2025'!B:G,6,FALSE)</f>
        <v>182</v>
      </c>
      <c r="L37" s="98">
        <f t="shared" si="1"/>
        <v>-0.43956043956043955</v>
      </c>
    </row>
    <row r="38" spans="1:14" ht="16.2" x14ac:dyDescent="0.35">
      <c r="A38" s="9">
        <f t="shared" si="0"/>
        <v>33</v>
      </c>
      <c r="B38" s="10" t="s">
        <v>39</v>
      </c>
      <c r="C38" s="11">
        <v>25</v>
      </c>
      <c r="D38" s="11">
        <v>3</v>
      </c>
      <c r="E38" s="11">
        <v>47</v>
      </c>
      <c r="F38" s="11">
        <v>52</v>
      </c>
      <c r="G38" s="11">
        <v>42</v>
      </c>
      <c r="H38" s="12">
        <v>169</v>
      </c>
      <c r="I38" s="1"/>
      <c r="J38" s="96">
        <f>VLOOKUP(B38,'VANZAR 2025'!B:G,6,FALSE)</f>
        <v>44</v>
      </c>
      <c r="L38" s="98">
        <f t="shared" si="1"/>
        <v>-4.5454545454545456E-2</v>
      </c>
    </row>
    <row r="39" spans="1:14" ht="16.2" x14ac:dyDescent="0.35">
      <c r="A39" s="9">
        <f t="shared" si="0"/>
        <v>34</v>
      </c>
      <c r="B39" s="10" t="s">
        <v>15</v>
      </c>
      <c r="C39" s="11">
        <v>135</v>
      </c>
      <c r="D39" s="11">
        <v>6</v>
      </c>
      <c r="E39" s="11">
        <v>84</v>
      </c>
      <c r="F39" s="11">
        <v>91</v>
      </c>
      <c r="G39" s="11">
        <v>56</v>
      </c>
      <c r="H39" s="12">
        <v>372</v>
      </c>
      <c r="I39" s="1"/>
      <c r="J39" s="96">
        <f>VLOOKUP(B39,'VANZAR 2025'!B:G,6,FALSE)</f>
        <v>94</v>
      </c>
      <c r="L39" s="98">
        <f t="shared" si="1"/>
        <v>-0.40425531914893614</v>
      </c>
    </row>
    <row r="40" spans="1:14" ht="16.2" x14ac:dyDescent="0.35">
      <c r="A40" s="9">
        <f t="shared" si="0"/>
        <v>35</v>
      </c>
      <c r="B40" s="10" t="s">
        <v>16</v>
      </c>
      <c r="C40" s="11">
        <v>33</v>
      </c>
      <c r="D40" s="11">
        <v>0</v>
      </c>
      <c r="E40" s="11">
        <v>92</v>
      </c>
      <c r="F40" s="11">
        <v>61</v>
      </c>
      <c r="G40" s="11">
        <v>95</v>
      </c>
      <c r="H40" s="12">
        <v>281</v>
      </c>
      <c r="I40" s="1"/>
      <c r="J40" s="96">
        <f>VLOOKUP(B40,'VANZAR 2025'!B:G,6,FALSE)</f>
        <v>104</v>
      </c>
      <c r="L40" s="98">
        <f t="shared" si="1"/>
        <v>-8.6538461538461536E-2</v>
      </c>
    </row>
    <row r="41" spans="1:14" ht="16.2" x14ac:dyDescent="0.35">
      <c r="A41" s="9">
        <f t="shared" si="0"/>
        <v>36</v>
      </c>
      <c r="B41" s="10" t="s">
        <v>17</v>
      </c>
      <c r="C41" s="11">
        <v>227</v>
      </c>
      <c r="D41" s="11">
        <v>22</v>
      </c>
      <c r="E41" s="11">
        <v>308</v>
      </c>
      <c r="F41" s="11">
        <v>380</v>
      </c>
      <c r="G41" s="11">
        <v>234</v>
      </c>
      <c r="H41" s="12">
        <v>1171</v>
      </c>
      <c r="I41" s="1"/>
      <c r="J41" s="96">
        <f>VLOOKUP(B41,'VANZAR 2025'!B:G,6,FALSE)</f>
        <v>435</v>
      </c>
      <c r="L41" s="98">
        <f t="shared" si="1"/>
        <v>-0.46206896551724136</v>
      </c>
    </row>
    <row r="42" spans="1:14" ht="16.2" x14ac:dyDescent="0.35">
      <c r="A42" s="9">
        <f t="shared" si="0"/>
        <v>37</v>
      </c>
      <c r="B42" s="10" t="s">
        <v>18</v>
      </c>
      <c r="C42" s="11">
        <v>31</v>
      </c>
      <c r="D42" s="11">
        <v>0</v>
      </c>
      <c r="E42" s="11">
        <v>6</v>
      </c>
      <c r="F42" s="11">
        <v>3</v>
      </c>
      <c r="G42" s="11">
        <v>1</v>
      </c>
      <c r="H42" s="12">
        <v>41</v>
      </c>
      <c r="I42" s="1"/>
      <c r="J42" s="96">
        <f>VLOOKUP(B42,'VANZAR 2025'!B:G,6,FALSE)</f>
        <v>10</v>
      </c>
      <c r="L42" s="98">
        <f t="shared" si="1"/>
        <v>-0.9</v>
      </c>
    </row>
    <row r="43" spans="1:14" ht="16.2" x14ac:dyDescent="0.35">
      <c r="A43" s="9">
        <f t="shared" si="0"/>
        <v>38</v>
      </c>
      <c r="B43" s="10" t="s">
        <v>40</v>
      </c>
      <c r="C43" s="11">
        <v>181</v>
      </c>
      <c r="D43" s="11">
        <v>7</v>
      </c>
      <c r="E43" s="11">
        <v>279</v>
      </c>
      <c r="F43" s="11">
        <v>118</v>
      </c>
      <c r="G43" s="11">
        <v>293</v>
      </c>
      <c r="H43" s="12">
        <v>878</v>
      </c>
      <c r="I43" s="1"/>
      <c r="J43" s="96">
        <f>VLOOKUP(B43,'VANZAR 2025'!B:G,6,FALSE)</f>
        <v>410</v>
      </c>
      <c r="L43" s="98">
        <f t="shared" si="1"/>
        <v>-0.28536585365853656</v>
      </c>
    </row>
    <row r="44" spans="1:14" ht="16.2" x14ac:dyDescent="0.35">
      <c r="A44" s="9">
        <f t="shared" si="0"/>
        <v>39</v>
      </c>
      <c r="B44" s="10" t="s">
        <v>19</v>
      </c>
      <c r="C44" s="11">
        <v>275</v>
      </c>
      <c r="D44" s="11">
        <v>0</v>
      </c>
      <c r="E44" s="11">
        <v>57</v>
      </c>
      <c r="F44" s="11">
        <v>38</v>
      </c>
      <c r="G44" s="11">
        <v>26</v>
      </c>
      <c r="H44" s="12">
        <v>396</v>
      </c>
      <c r="I44" s="1"/>
      <c r="J44" s="96">
        <f>VLOOKUP(B44,'VANZAR 2025'!B:G,6,FALSE)</f>
        <v>36</v>
      </c>
      <c r="L44" s="98">
        <f t="shared" si="1"/>
        <v>-0.27777777777777779</v>
      </c>
    </row>
    <row r="45" spans="1:14" ht="16.2" x14ac:dyDescent="0.35">
      <c r="A45" s="9">
        <f t="shared" si="0"/>
        <v>40</v>
      </c>
      <c r="B45" s="10" t="s">
        <v>41</v>
      </c>
      <c r="C45" s="11">
        <v>48</v>
      </c>
      <c r="D45" s="11">
        <v>8</v>
      </c>
      <c r="E45" s="11">
        <v>144</v>
      </c>
      <c r="F45" s="11">
        <v>101</v>
      </c>
      <c r="G45" s="11">
        <v>110</v>
      </c>
      <c r="H45" s="12">
        <v>411</v>
      </c>
      <c r="I45" s="1"/>
      <c r="J45" s="96">
        <f>VLOOKUP(B45,'VANZAR 2025'!B:G,6,FALSE)</f>
        <v>94</v>
      </c>
      <c r="L45" s="98">
        <f t="shared" si="1"/>
        <v>0.1702127659574468</v>
      </c>
    </row>
    <row r="46" spans="1:14" ht="16.2" x14ac:dyDescent="0.35">
      <c r="A46" s="9">
        <f t="shared" si="0"/>
        <v>41</v>
      </c>
      <c r="B46" s="10" t="s">
        <v>20</v>
      </c>
      <c r="C46" s="11">
        <v>138</v>
      </c>
      <c r="D46" s="11">
        <v>4</v>
      </c>
      <c r="E46" s="11">
        <v>94</v>
      </c>
      <c r="F46" s="11">
        <v>40</v>
      </c>
      <c r="G46" s="11">
        <v>51</v>
      </c>
      <c r="H46" s="12">
        <v>327</v>
      </c>
      <c r="I46" s="1"/>
      <c r="J46" s="96">
        <f>VLOOKUP(B46,'VANZAR 2025'!B:G,6,FALSE)</f>
        <v>80</v>
      </c>
      <c r="L46" s="98">
        <f t="shared" si="1"/>
        <v>-0.36249999999999999</v>
      </c>
    </row>
    <row r="47" spans="1:14" ht="16.8" thickBot="1" x14ac:dyDescent="0.4">
      <c r="A47" s="13">
        <f t="shared" si="0"/>
        <v>42</v>
      </c>
      <c r="B47" s="14" t="s">
        <v>21</v>
      </c>
      <c r="C47" s="15">
        <v>236</v>
      </c>
      <c r="D47" s="15">
        <v>0</v>
      </c>
      <c r="E47" s="15">
        <v>90</v>
      </c>
      <c r="F47" s="15">
        <v>85</v>
      </c>
      <c r="G47" s="15">
        <v>41</v>
      </c>
      <c r="H47" s="16">
        <v>452</v>
      </c>
      <c r="I47" s="1"/>
      <c r="J47" s="96">
        <f>VLOOKUP(B47,'VANZAR 2025'!B:G,6,FALSE)</f>
        <v>65</v>
      </c>
      <c r="L47" s="98">
        <f t="shared" si="1"/>
        <v>-0.36923076923076925</v>
      </c>
    </row>
    <row r="48" spans="1:14" ht="15" customHeight="1" thickBot="1" x14ac:dyDescent="0.4">
      <c r="A48" s="17"/>
      <c r="B48" s="18" t="s">
        <v>42</v>
      </c>
      <c r="C48" s="19">
        <f t="shared" ref="C48:H48" si="2">SUM(C6:C47)</f>
        <v>5071</v>
      </c>
      <c r="D48" s="19">
        <f t="shared" si="2"/>
        <v>231</v>
      </c>
      <c r="E48" s="19">
        <f t="shared" si="2"/>
        <v>6803</v>
      </c>
      <c r="F48" s="19">
        <f t="shared" si="2"/>
        <v>6170</v>
      </c>
      <c r="G48" s="19">
        <f t="shared" si="2"/>
        <v>6323</v>
      </c>
      <c r="H48" s="19">
        <f t="shared" si="2"/>
        <v>24598</v>
      </c>
      <c r="I48" s="20"/>
      <c r="J48" s="96">
        <f>VLOOKUP(B48,'VANZAR 2025'!B:G,6,FALSE)</f>
        <v>8434</v>
      </c>
      <c r="L48" s="98">
        <f t="shared" si="1"/>
        <v>-0.25029641925539481</v>
      </c>
      <c r="N48" s="21"/>
    </row>
    <row r="49" spans="1:10" ht="15" customHeight="1" x14ac:dyDescent="0.35">
      <c r="A49" s="1"/>
      <c r="B49" s="22"/>
      <c r="C49" s="23"/>
      <c r="D49" s="23"/>
      <c r="E49" s="23"/>
      <c r="F49" s="23"/>
      <c r="G49" s="23"/>
      <c r="H49" s="20"/>
      <c r="I49" s="20"/>
      <c r="J49" s="97"/>
    </row>
    <row r="50" spans="1:10" ht="15" customHeight="1" x14ac:dyDescent="0.35">
      <c r="A50" s="26" t="s">
        <v>55</v>
      </c>
      <c r="B50" s="27"/>
      <c r="C50" s="28"/>
      <c r="D50" s="28"/>
      <c r="E50" s="28"/>
      <c r="F50" s="28"/>
      <c r="G50" s="29"/>
      <c r="H50" s="30"/>
      <c r="I50" s="8"/>
    </row>
    <row r="51" spans="1:10" ht="20.25" customHeight="1" x14ac:dyDescent="0.35">
      <c r="A51" s="26"/>
      <c r="B51" s="31" t="s">
        <v>57</v>
      </c>
      <c r="C51" s="28"/>
      <c r="D51" s="28"/>
      <c r="E51" s="28"/>
      <c r="F51" s="28"/>
      <c r="G51" s="29"/>
      <c r="H51" s="30"/>
      <c r="I51" s="8"/>
    </row>
    <row r="52" spans="1:10" ht="20.25" customHeight="1" x14ac:dyDescent="0.35">
      <c r="A52" s="26"/>
      <c r="B52" s="31" t="s">
        <v>56</v>
      </c>
      <c r="C52" s="28"/>
      <c r="D52" s="28"/>
      <c r="E52" s="28"/>
      <c r="F52" s="28"/>
      <c r="G52" s="29"/>
      <c r="H52" s="30"/>
      <c r="I52" s="1"/>
    </row>
    <row r="53" spans="1:10" ht="15" customHeight="1" x14ac:dyDescent="0.35">
      <c r="A53" s="1"/>
      <c r="B53" s="22"/>
      <c r="C53" s="23"/>
      <c r="D53" s="23"/>
      <c r="E53" s="23"/>
      <c r="F53" s="23"/>
      <c r="G53" s="23"/>
      <c r="H53" s="23"/>
      <c r="I53" s="1"/>
    </row>
    <row r="54" spans="1:10" ht="15" customHeight="1" x14ac:dyDescent="0.35">
      <c r="A54" s="1"/>
      <c r="B54" s="22"/>
      <c r="C54" s="23"/>
      <c r="D54" s="23"/>
      <c r="E54" s="23"/>
      <c r="F54" s="23"/>
      <c r="G54" s="23"/>
      <c r="H54" s="23"/>
      <c r="I54" s="1"/>
    </row>
    <row r="55" spans="1:10" ht="15" customHeight="1" x14ac:dyDescent="0.35">
      <c r="A55" s="1"/>
      <c r="B55" s="22"/>
      <c r="C55" s="23"/>
      <c r="D55" s="23"/>
      <c r="E55" s="23"/>
      <c r="F55" s="23"/>
      <c r="G55" s="23"/>
      <c r="H55" s="23"/>
      <c r="I55" s="1"/>
    </row>
    <row r="56" spans="1:10" ht="15" customHeight="1" x14ac:dyDescent="0.35">
      <c r="A56" s="1"/>
      <c r="B56" s="22"/>
      <c r="C56" s="23"/>
      <c r="D56" s="23"/>
      <c r="E56" s="23"/>
      <c r="F56" s="23"/>
      <c r="G56" s="23"/>
      <c r="H56" s="20"/>
      <c r="I56" s="1"/>
    </row>
    <row r="57" spans="1:10" ht="15" customHeight="1" x14ac:dyDescent="0.35">
      <c r="A57" s="1"/>
      <c r="B57" s="22"/>
      <c r="C57" s="23"/>
      <c r="D57" s="23"/>
      <c r="E57" s="23"/>
      <c r="F57" s="23"/>
      <c r="G57" s="23"/>
      <c r="H57" s="23"/>
      <c r="I57" s="1"/>
    </row>
    <row r="58" spans="1:10" ht="15" customHeight="1" x14ac:dyDescent="0.35">
      <c r="A58" s="1"/>
      <c r="B58" s="22"/>
      <c r="C58" s="23"/>
      <c r="D58" s="23"/>
      <c r="E58" s="23"/>
      <c r="F58" s="23"/>
      <c r="G58" s="23"/>
      <c r="H58" s="23"/>
      <c r="I58" s="1"/>
    </row>
    <row r="59" spans="1:10" ht="15" customHeight="1" x14ac:dyDescent="0.35">
      <c r="A59" s="1"/>
      <c r="B59" s="22"/>
      <c r="C59" s="23"/>
      <c r="D59" s="23"/>
      <c r="E59" s="23"/>
      <c r="F59" s="23"/>
      <c r="G59" s="23"/>
      <c r="H59" s="23"/>
      <c r="I59" s="1"/>
    </row>
    <row r="60" spans="1:10" ht="15" customHeight="1" x14ac:dyDescent="0.35">
      <c r="A60" s="1"/>
      <c r="B60" s="22"/>
      <c r="C60" s="23"/>
      <c r="D60" s="23"/>
      <c r="E60" s="23"/>
      <c r="F60" s="23"/>
      <c r="G60" s="23"/>
      <c r="H60" s="23"/>
      <c r="I60" s="1"/>
    </row>
    <row r="61" spans="1:10" ht="15" customHeight="1" x14ac:dyDescent="0.35">
      <c r="A61" s="1"/>
      <c r="B61" s="22"/>
      <c r="C61" s="23"/>
      <c r="D61" s="23"/>
      <c r="E61" s="23"/>
      <c r="F61" s="23"/>
      <c r="G61" s="23"/>
      <c r="H61" s="23"/>
      <c r="I61" s="1"/>
    </row>
    <row r="62" spans="1:10" ht="15" customHeight="1" x14ac:dyDescent="0.35">
      <c r="A62" s="1"/>
      <c r="B62" s="22"/>
      <c r="C62" s="23"/>
      <c r="D62" s="23"/>
      <c r="E62" s="23"/>
      <c r="F62" s="23"/>
      <c r="G62" s="23"/>
      <c r="H62" s="23"/>
      <c r="I62" s="1"/>
    </row>
    <row r="63" spans="1:10" ht="15" customHeight="1" x14ac:dyDescent="0.35">
      <c r="A63" s="1"/>
      <c r="B63" s="22"/>
      <c r="C63" s="23"/>
      <c r="D63" s="23"/>
      <c r="E63" s="23"/>
      <c r="F63" s="23"/>
      <c r="G63" s="23"/>
      <c r="H63" s="23"/>
      <c r="I63" s="1"/>
    </row>
    <row r="64" spans="1:10" ht="15" customHeight="1" x14ac:dyDescent="0.35">
      <c r="A64" s="1"/>
      <c r="B64" s="22"/>
      <c r="C64" s="23"/>
      <c r="D64" s="23"/>
      <c r="E64" s="23"/>
      <c r="F64" s="23"/>
      <c r="G64" s="23"/>
      <c r="H64" s="23"/>
      <c r="I64" s="1"/>
    </row>
    <row r="65" spans="1:9" ht="15" customHeight="1" x14ac:dyDescent="0.35">
      <c r="A65" s="1"/>
      <c r="B65" s="22"/>
      <c r="C65" s="23"/>
      <c r="D65" s="23"/>
      <c r="E65" s="23"/>
      <c r="F65" s="23"/>
      <c r="G65" s="23"/>
      <c r="H65" s="23"/>
      <c r="I65" s="1"/>
    </row>
    <row r="66" spans="1:9" ht="15" customHeight="1" x14ac:dyDescent="0.35">
      <c r="A66" s="1"/>
      <c r="B66" s="22"/>
      <c r="C66" s="23"/>
      <c r="D66" s="23"/>
      <c r="E66" s="23"/>
      <c r="F66" s="23"/>
      <c r="G66" s="23"/>
      <c r="H66" s="23"/>
      <c r="I66" s="1"/>
    </row>
    <row r="67" spans="1:9" ht="15" customHeight="1" x14ac:dyDescent="0.35">
      <c r="A67" s="1"/>
      <c r="B67" s="22"/>
      <c r="C67" s="23"/>
      <c r="D67" s="23"/>
      <c r="E67" s="23"/>
      <c r="F67" s="23"/>
      <c r="G67" s="23"/>
      <c r="H67" s="23"/>
      <c r="I67" s="1"/>
    </row>
    <row r="68" spans="1:9" ht="15" customHeight="1" x14ac:dyDescent="0.35">
      <c r="A68" s="1"/>
      <c r="B68" s="22"/>
      <c r="C68" s="23"/>
      <c r="D68" s="23"/>
      <c r="E68" s="23"/>
      <c r="F68" s="23"/>
      <c r="G68" s="23"/>
      <c r="H68" s="23"/>
      <c r="I68" s="1"/>
    </row>
    <row r="69" spans="1:9" ht="15" customHeight="1" x14ac:dyDescent="0.35">
      <c r="A69" s="1"/>
      <c r="B69" s="22"/>
      <c r="C69" s="23"/>
      <c r="D69" s="23"/>
      <c r="E69" s="23"/>
      <c r="F69" s="23"/>
      <c r="G69" s="23"/>
      <c r="H69" s="23"/>
      <c r="I69" s="1"/>
    </row>
    <row r="70" spans="1:9" ht="15" customHeight="1" x14ac:dyDescent="0.35">
      <c r="A70" s="1"/>
      <c r="B70" s="22"/>
      <c r="C70" s="23"/>
      <c r="D70" s="23"/>
      <c r="E70" s="23"/>
      <c r="F70" s="23"/>
      <c r="G70" s="23"/>
      <c r="H70" s="23"/>
      <c r="I70" s="1"/>
    </row>
    <row r="71" spans="1:9" ht="15" customHeight="1" x14ac:dyDescent="0.35">
      <c r="A71" s="1"/>
      <c r="B71" s="22"/>
      <c r="C71" s="23"/>
      <c r="D71" s="23"/>
      <c r="E71" s="23"/>
      <c r="F71" s="23"/>
      <c r="G71" s="23"/>
      <c r="H71" s="23"/>
      <c r="I71" s="1"/>
    </row>
    <row r="72" spans="1:9" ht="15" customHeight="1" x14ac:dyDescent="0.35">
      <c r="A72" s="1"/>
      <c r="B72" s="22"/>
      <c r="C72" s="23"/>
      <c r="D72" s="23"/>
      <c r="E72" s="23"/>
      <c r="F72" s="23"/>
      <c r="G72" s="23"/>
      <c r="H72" s="23"/>
      <c r="I72" s="1"/>
    </row>
    <row r="73" spans="1:9" ht="15" customHeight="1" x14ac:dyDescent="0.35">
      <c r="A73" s="1"/>
      <c r="B73" s="22"/>
      <c r="C73" s="23"/>
      <c r="D73" s="23"/>
      <c r="E73" s="23"/>
      <c r="F73" s="23"/>
      <c r="G73" s="23"/>
      <c r="H73" s="23"/>
      <c r="I73" s="1"/>
    </row>
    <row r="74" spans="1:9" ht="15" customHeight="1" x14ac:dyDescent="0.35">
      <c r="A74" s="1"/>
      <c r="B74" s="22"/>
      <c r="C74" s="23"/>
      <c r="D74" s="23"/>
      <c r="E74" s="23"/>
      <c r="F74" s="23"/>
      <c r="G74" s="23"/>
      <c r="H74" s="23"/>
      <c r="I74" s="1"/>
    </row>
    <row r="75" spans="1:9" ht="15" customHeight="1" x14ac:dyDescent="0.35">
      <c r="A75" s="1"/>
      <c r="B75" s="22"/>
      <c r="C75" s="23"/>
      <c r="D75" s="23"/>
      <c r="E75" s="23"/>
      <c r="F75" s="23"/>
      <c r="G75" s="23"/>
      <c r="H75" s="23"/>
      <c r="I75" s="1"/>
    </row>
    <row r="76" spans="1:9" ht="15" customHeight="1" x14ac:dyDescent="0.35">
      <c r="A76" s="1"/>
      <c r="B76" s="22"/>
      <c r="C76" s="23"/>
      <c r="D76" s="23"/>
      <c r="E76" s="23"/>
      <c r="F76" s="23"/>
      <c r="G76" s="23"/>
      <c r="H76" s="23"/>
      <c r="I76" s="1"/>
    </row>
  </sheetData>
  <mergeCells count="8">
    <mergeCell ref="A1:H2"/>
    <mergeCell ref="A3:A5"/>
    <mergeCell ref="B3:B5"/>
    <mergeCell ref="C3:F3"/>
    <mergeCell ref="G3:G5"/>
    <mergeCell ref="H3:H5"/>
    <mergeCell ref="C4:D4"/>
    <mergeCell ref="E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BB6A5-C74E-45CE-B803-6B5C894FFF47}">
  <dimension ref="A1:L77"/>
  <sheetViews>
    <sheetView zoomScaleNormal="100" workbookViewId="0">
      <pane ySplit="5" topLeftCell="A39" activePane="bottomLeft" state="frozen"/>
      <selection pane="bottomLeft" sqref="A1:H1048576"/>
    </sheetView>
  </sheetViews>
  <sheetFormatPr defaultColWidth="9" defaultRowHeight="15" customHeight="1" x14ac:dyDescent="0.35"/>
  <cols>
    <col min="1" max="1" width="4.8984375" style="95" customWidth="1"/>
    <col min="2" max="2" width="19.19921875" style="71" bestFit="1" customWidth="1"/>
    <col min="3" max="8" width="12" style="72" customWidth="1"/>
    <col min="9" max="16384" width="9" style="50"/>
  </cols>
  <sheetData>
    <row r="1" spans="1:10" ht="15" customHeight="1" x14ac:dyDescent="0.35">
      <c r="A1" s="73" t="s">
        <v>59</v>
      </c>
      <c r="B1" s="74"/>
      <c r="C1" s="74"/>
      <c r="D1" s="74"/>
      <c r="E1" s="74"/>
      <c r="F1" s="74"/>
      <c r="G1" s="74"/>
      <c r="H1" s="75"/>
      <c r="I1" s="49"/>
    </row>
    <row r="2" spans="1:10" ht="15" customHeight="1" thickBot="1" x14ac:dyDescent="0.4">
      <c r="A2" s="76"/>
      <c r="B2" s="77"/>
      <c r="C2" s="77"/>
      <c r="D2" s="77"/>
      <c r="E2" s="77"/>
      <c r="F2" s="77"/>
      <c r="G2" s="77"/>
      <c r="H2" s="78"/>
      <c r="I2" s="49"/>
    </row>
    <row r="3" spans="1:10" ht="32.4" x14ac:dyDescent="0.35">
      <c r="A3" s="79" t="s">
        <v>43</v>
      </c>
      <c r="B3" s="80" t="s">
        <v>44</v>
      </c>
      <c r="C3" s="81" t="s">
        <v>45</v>
      </c>
      <c r="D3" s="81"/>
      <c r="E3" s="81"/>
      <c r="F3" s="81"/>
      <c r="G3" s="80" t="s">
        <v>46</v>
      </c>
      <c r="H3" s="82" t="s">
        <v>47</v>
      </c>
      <c r="I3" s="49"/>
    </row>
    <row r="4" spans="1:10" ht="16.2" x14ac:dyDescent="0.35">
      <c r="A4" s="83"/>
      <c r="B4" s="84"/>
      <c r="C4" s="85" t="s">
        <v>48</v>
      </c>
      <c r="D4" s="85"/>
      <c r="E4" s="85" t="s">
        <v>49</v>
      </c>
      <c r="F4" s="85"/>
      <c r="G4" s="84"/>
      <c r="H4" s="86"/>
      <c r="I4" s="49"/>
    </row>
    <row r="5" spans="1:10" ht="33" thickBot="1" x14ac:dyDescent="0.4">
      <c r="A5" s="87"/>
      <c r="B5" s="88"/>
      <c r="C5" s="51" t="s">
        <v>50</v>
      </c>
      <c r="D5" s="51" t="s">
        <v>51</v>
      </c>
      <c r="E5" s="51" t="s">
        <v>52</v>
      </c>
      <c r="F5" s="51" t="s">
        <v>53</v>
      </c>
      <c r="G5" s="88"/>
      <c r="H5" s="89"/>
      <c r="I5" s="49"/>
    </row>
    <row r="6" spans="1:10" ht="16.2" x14ac:dyDescent="0.35">
      <c r="A6" s="90">
        <v>1</v>
      </c>
      <c r="B6" s="52" t="s">
        <v>0</v>
      </c>
      <c r="C6" s="53">
        <v>24</v>
      </c>
      <c r="D6" s="53">
        <v>1</v>
      </c>
      <c r="E6" s="53">
        <v>53</v>
      </c>
      <c r="F6" s="53">
        <v>21</v>
      </c>
      <c r="G6" s="53">
        <v>34</v>
      </c>
      <c r="H6" s="54">
        <v>133</v>
      </c>
      <c r="I6" s="49"/>
    </row>
    <row r="7" spans="1:10" ht="16.2" x14ac:dyDescent="0.35">
      <c r="A7" s="91">
        <f t="shared" ref="A7:A47" si="0">A6+1</f>
        <v>2</v>
      </c>
      <c r="B7" s="55" t="s">
        <v>1</v>
      </c>
      <c r="C7" s="56">
        <v>101</v>
      </c>
      <c r="D7" s="56">
        <v>0</v>
      </c>
      <c r="E7" s="56">
        <v>144</v>
      </c>
      <c r="F7" s="56">
        <v>68</v>
      </c>
      <c r="G7" s="56">
        <v>92</v>
      </c>
      <c r="H7" s="57">
        <v>405</v>
      </c>
      <c r="I7" s="49"/>
    </row>
    <row r="8" spans="1:10" ht="16.2" x14ac:dyDescent="0.35">
      <c r="A8" s="91">
        <f t="shared" si="0"/>
        <v>3</v>
      </c>
      <c r="B8" s="55" t="s">
        <v>22</v>
      </c>
      <c r="C8" s="56">
        <v>55</v>
      </c>
      <c r="D8" s="56">
        <v>3</v>
      </c>
      <c r="E8" s="56">
        <v>76</v>
      </c>
      <c r="F8" s="56">
        <v>99</v>
      </c>
      <c r="G8" s="56">
        <v>85</v>
      </c>
      <c r="H8" s="57">
        <v>318</v>
      </c>
      <c r="I8" s="49"/>
    </row>
    <row r="9" spans="1:10" ht="16.2" x14ac:dyDescent="0.35">
      <c r="A9" s="91">
        <f t="shared" si="0"/>
        <v>4</v>
      </c>
      <c r="B9" s="55" t="s">
        <v>2</v>
      </c>
      <c r="C9" s="56">
        <v>111</v>
      </c>
      <c r="D9" s="56">
        <v>5</v>
      </c>
      <c r="E9" s="56">
        <v>185</v>
      </c>
      <c r="F9" s="56">
        <v>166</v>
      </c>
      <c r="G9" s="56">
        <v>181</v>
      </c>
      <c r="H9" s="57">
        <v>648</v>
      </c>
      <c r="I9" s="49"/>
    </row>
    <row r="10" spans="1:10" ht="16.2" x14ac:dyDescent="0.35">
      <c r="A10" s="91">
        <f t="shared" si="0"/>
        <v>5</v>
      </c>
      <c r="B10" s="55" t="s">
        <v>3</v>
      </c>
      <c r="C10" s="56">
        <v>152</v>
      </c>
      <c r="D10" s="56">
        <v>6</v>
      </c>
      <c r="E10" s="56">
        <v>261</v>
      </c>
      <c r="F10" s="56">
        <v>204</v>
      </c>
      <c r="G10" s="56">
        <v>156</v>
      </c>
      <c r="H10" s="57">
        <v>779</v>
      </c>
      <c r="I10" s="49"/>
      <c r="J10" s="50" t="s">
        <v>54</v>
      </c>
    </row>
    <row r="11" spans="1:10" ht="16.2" x14ac:dyDescent="0.35">
      <c r="A11" s="91">
        <f t="shared" si="0"/>
        <v>6</v>
      </c>
      <c r="B11" s="55" t="s">
        <v>23</v>
      </c>
      <c r="C11" s="56">
        <v>95</v>
      </c>
      <c r="D11" s="56">
        <v>7</v>
      </c>
      <c r="E11" s="56">
        <v>140</v>
      </c>
      <c r="F11" s="56">
        <v>103</v>
      </c>
      <c r="G11" s="56">
        <v>89</v>
      </c>
      <c r="H11" s="57">
        <v>434</v>
      </c>
      <c r="I11" s="49"/>
    </row>
    <row r="12" spans="1:10" ht="16.2" x14ac:dyDescent="0.35">
      <c r="A12" s="91">
        <f t="shared" si="0"/>
        <v>7</v>
      </c>
      <c r="B12" s="55" t="s">
        <v>24</v>
      </c>
      <c r="C12" s="56">
        <v>333</v>
      </c>
      <c r="D12" s="56">
        <v>11</v>
      </c>
      <c r="E12" s="56">
        <v>180</v>
      </c>
      <c r="F12" s="56">
        <v>120</v>
      </c>
      <c r="G12" s="56">
        <v>127</v>
      </c>
      <c r="H12" s="57">
        <v>771</v>
      </c>
      <c r="I12" s="49"/>
    </row>
    <row r="13" spans="1:10" ht="16.2" x14ac:dyDescent="0.35">
      <c r="A13" s="91">
        <f t="shared" si="0"/>
        <v>8</v>
      </c>
      <c r="B13" s="55" t="s">
        <v>25</v>
      </c>
      <c r="C13" s="56">
        <v>222</v>
      </c>
      <c r="D13" s="56">
        <v>1</v>
      </c>
      <c r="E13" s="56">
        <v>56</v>
      </c>
      <c r="F13" s="56">
        <v>7</v>
      </c>
      <c r="G13" s="56">
        <v>53</v>
      </c>
      <c r="H13" s="57">
        <v>339</v>
      </c>
      <c r="I13" s="49"/>
    </row>
    <row r="14" spans="1:10" ht="16.2" x14ac:dyDescent="0.35">
      <c r="A14" s="91">
        <f t="shared" si="0"/>
        <v>9</v>
      </c>
      <c r="B14" s="55" t="s">
        <v>26</v>
      </c>
      <c r="C14" s="56">
        <v>133</v>
      </c>
      <c r="D14" s="56">
        <v>2</v>
      </c>
      <c r="E14" s="56">
        <v>434</v>
      </c>
      <c r="F14" s="56">
        <v>500</v>
      </c>
      <c r="G14" s="56">
        <v>409</v>
      </c>
      <c r="H14" s="57">
        <v>1478</v>
      </c>
      <c r="I14" s="49"/>
    </row>
    <row r="15" spans="1:10" ht="16.2" x14ac:dyDescent="0.35">
      <c r="A15" s="91">
        <f t="shared" si="0"/>
        <v>10</v>
      </c>
      <c r="B15" s="55" t="s">
        <v>27</v>
      </c>
      <c r="C15" s="56">
        <v>0</v>
      </c>
      <c r="D15" s="56">
        <v>0</v>
      </c>
      <c r="E15" s="56">
        <v>1742</v>
      </c>
      <c r="F15" s="56">
        <v>1402</v>
      </c>
      <c r="G15" s="56">
        <v>2545</v>
      </c>
      <c r="H15" s="57">
        <v>5689</v>
      </c>
      <c r="I15" s="49"/>
    </row>
    <row r="16" spans="1:10" ht="16.2" x14ac:dyDescent="0.35">
      <c r="A16" s="91">
        <f t="shared" si="0"/>
        <v>11</v>
      </c>
      <c r="B16" s="55" t="s">
        <v>28</v>
      </c>
      <c r="C16" s="56">
        <v>307</v>
      </c>
      <c r="D16" s="56">
        <v>2</v>
      </c>
      <c r="E16" s="56">
        <v>165</v>
      </c>
      <c r="F16" s="56">
        <v>97</v>
      </c>
      <c r="G16" s="56">
        <v>59</v>
      </c>
      <c r="H16" s="57">
        <v>630</v>
      </c>
      <c r="I16" s="49"/>
    </row>
    <row r="17" spans="1:9" ht="16.2" x14ac:dyDescent="0.35">
      <c r="A17" s="91">
        <f t="shared" si="0"/>
        <v>12</v>
      </c>
      <c r="B17" s="55" t="s">
        <v>29</v>
      </c>
      <c r="C17" s="56">
        <v>69</v>
      </c>
      <c r="D17" s="56">
        <v>0</v>
      </c>
      <c r="E17" s="56">
        <v>62</v>
      </c>
      <c r="F17" s="56">
        <v>22</v>
      </c>
      <c r="G17" s="56">
        <v>25</v>
      </c>
      <c r="H17" s="57">
        <v>178</v>
      </c>
      <c r="I17" s="49"/>
    </row>
    <row r="18" spans="1:9" ht="16.2" x14ac:dyDescent="0.35">
      <c r="A18" s="91">
        <f t="shared" si="0"/>
        <v>13</v>
      </c>
      <c r="B18" s="55" t="s">
        <v>30</v>
      </c>
      <c r="C18" s="56">
        <v>199</v>
      </c>
      <c r="D18" s="56">
        <v>13</v>
      </c>
      <c r="E18" s="56">
        <v>62</v>
      </c>
      <c r="F18" s="56">
        <v>39</v>
      </c>
      <c r="G18" s="56">
        <v>67</v>
      </c>
      <c r="H18" s="57">
        <v>380</v>
      </c>
      <c r="I18" s="49"/>
    </row>
    <row r="19" spans="1:9" ht="16.2" x14ac:dyDescent="0.35">
      <c r="A19" s="91">
        <f t="shared" si="0"/>
        <v>14</v>
      </c>
      <c r="B19" s="55" t="s">
        <v>4</v>
      </c>
      <c r="C19" s="56">
        <v>97</v>
      </c>
      <c r="D19" s="56">
        <v>6</v>
      </c>
      <c r="E19" s="56">
        <v>458</v>
      </c>
      <c r="F19" s="56">
        <v>216</v>
      </c>
      <c r="G19" s="56">
        <v>431</v>
      </c>
      <c r="H19" s="57">
        <v>1208</v>
      </c>
      <c r="I19" s="49"/>
    </row>
    <row r="20" spans="1:9" ht="16.2" x14ac:dyDescent="0.35">
      <c r="A20" s="91">
        <f t="shared" si="0"/>
        <v>15</v>
      </c>
      <c r="B20" s="55" t="s">
        <v>31</v>
      </c>
      <c r="C20" s="56">
        <v>169</v>
      </c>
      <c r="D20" s="56">
        <v>1</v>
      </c>
      <c r="E20" s="56">
        <v>509</v>
      </c>
      <c r="F20" s="56">
        <v>252</v>
      </c>
      <c r="G20" s="56">
        <v>577</v>
      </c>
      <c r="H20" s="57">
        <v>1508</v>
      </c>
      <c r="I20" s="49"/>
    </row>
    <row r="21" spans="1:9" ht="16.2" x14ac:dyDescent="0.35">
      <c r="A21" s="91">
        <f t="shared" si="0"/>
        <v>16</v>
      </c>
      <c r="B21" s="55" t="s">
        <v>5</v>
      </c>
      <c r="C21" s="56">
        <v>47</v>
      </c>
      <c r="D21" s="56">
        <v>12</v>
      </c>
      <c r="E21" s="56">
        <v>49</v>
      </c>
      <c r="F21" s="56">
        <v>41</v>
      </c>
      <c r="G21" s="56">
        <v>36</v>
      </c>
      <c r="H21" s="57">
        <v>185</v>
      </c>
      <c r="I21" s="49"/>
    </row>
    <row r="22" spans="1:9" ht="16.2" x14ac:dyDescent="0.35">
      <c r="A22" s="91">
        <f t="shared" si="0"/>
        <v>17</v>
      </c>
      <c r="B22" s="55" t="s">
        <v>32</v>
      </c>
      <c r="C22" s="56">
        <v>218</v>
      </c>
      <c r="D22" s="56">
        <v>21</v>
      </c>
      <c r="E22" s="56">
        <v>202</v>
      </c>
      <c r="F22" s="56">
        <v>180</v>
      </c>
      <c r="G22" s="56">
        <v>61</v>
      </c>
      <c r="H22" s="57">
        <v>682</v>
      </c>
      <c r="I22" s="49"/>
    </row>
    <row r="23" spans="1:9" ht="16.2" x14ac:dyDescent="0.35">
      <c r="A23" s="91">
        <f t="shared" si="0"/>
        <v>18</v>
      </c>
      <c r="B23" s="55" t="s">
        <v>6</v>
      </c>
      <c r="C23" s="56">
        <v>471</v>
      </c>
      <c r="D23" s="56">
        <v>9</v>
      </c>
      <c r="E23" s="56">
        <v>188</v>
      </c>
      <c r="F23" s="56">
        <v>127</v>
      </c>
      <c r="G23" s="56">
        <v>166</v>
      </c>
      <c r="H23" s="57">
        <v>961</v>
      </c>
      <c r="I23" s="49"/>
    </row>
    <row r="24" spans="1:9" ht="16.2" x14ac:dyDescent="0.35">
      <c r="A24" s="91">
        <f t="shared" si="0"/>
        <v>19</v>
      </c>
      <c r="B24" s="55" t="s">
        <v>33</v>
      </c>
      <c r="C24" s="56">
        <v>287</v>
      </c>
      <c r="D24" s="56">
        <v>9</v>
      </c>
      <c r="E24" s="56">
        <v>188</v>
      </c>
      <c r="F24" s="56">
        <v>116</v>
      </c>
      <c r="G24" s="56">
        <v>166</v>
      </c>
      <c r="H24" s="57">
        <v>766</v>
      </c>
      <c r="I24" s="49"/>
    </row>
    <row r="25" spans="1:9" ht="16.2" x14ac:dyDescent="0.35">
      <c r="A25" s="91">
        <f t="shared" si="0"/>
        <v>20</v>
      </c>
      <c r="B25" s="55" t="s">
        <v>7</v>
      </c>
      <c r="C25" s="56">
        <v>16</v>
      </c>
      <c r="D25" s="56">
        <v>0</v>
      </c>
      <c r="E25" s="56">
        <v>38</v>
      </c>
      <c r="F25" s="56">
        <v>41</v>
      </c>
      <c r="G25" s="56">
        <v>12</v>
      </c>
      <c r="H25" s="57">
        <v>107</v>
      </c>
      <c r="I25" s="49"/>
    </row>
    <row r="26" spans="1:9" ht="16.2" x14ac:dyDescent="0.35">
      <c r="A26" s="91">
        <f t="shared" si="0"/>
        <v>21</v>
      </c>
      <c r="B26" s="55" t="s">
        <v>8</v>
      </c>
      <c r="C26" s="56">
        <v>91</v>
      </c>
      <c r="D26" s="56">
        <v>19</v>
      </c>
      <c r="E26" s="56">
        <v>74</v>
      </c>
      <c r="F26" s="56">
        <v>70</v>
      </c>
      <c r="G26" s="56">
        <v>66</v>
      </c>
      <c r="H26" s="57">
        <v>320</v>
      </c>
      <c r="I26" s="49"/>
    </row>
    <row r="27" spans="1:9" ht="16.2" x14ac:dyDescent="0.35">
      <c r="A27" s="91">
        <f t="shared" si="0"/>
        <v>22</v>
      </c>
      <c r="B27" s="55" t="s">
        <v>9</v>
      </c>
      <c r="C27" s="56">
        <v>102</v>
      </c>
      <c r="D27" s="56">
        <v>4</v>
      </c>
      <c r="E27" s="56">
        <v>134</v>
      </c>
      <c r="F27" s="56">
        <v>68</v>
      </c>
      <c r="G27" s="56">
        <v>48</v>
      </c>
      <c r="H27" s="57">
        <v>356</v>
      </c>
      <c r="I27" s="49"/>
    </row>
    <row r="28" spans="1:9" ht="16.2" x14ac:dyDescent="0.35">
      <c r="A28" s="91">
        <f t="shared" si="0"/>
        <v>23</v>
      </c>
      <c r="B28" s="55" t="s">
        <v>10</v>
      </c>
      <c r="C28" s="56">
        <v>42</v>
      </c>
      <c r="D28" s="56">
        <v>5</v>
      </c>
      <c r="E28" s="56">
        <v>61</v>
      </c>
      <c r="F28" s="56">
        <v>87</v>
      </c>
      <c r="G28" s="56">
        <v>141</v>
      </c>
      <c r="H28" s="57">
        <v>336</v>
      </c>
      <c r="I28" s="49"/>
    </row>
    <row r="29" spans="1:9" ht="16.2" x14ac:dyDescent="0.35">
      <c r="A29" s="91">
        <f t="shared" si="0"/>
        <v>24</v>
      </c>
      <c r="B29" s="55" t="s">
        <v>34</v>
      </c>
      <c r="C29" s="56">
        <v>6</v>
      </c>
      <c r="D29" s="56">
        <v>0</v>
      </c>
      <c r="E29" s="56">
        <v>15</v>
      </c>
      <c r="F29" s="56">
        <v>3</v>
      </c>
      <c r="G29" s="56">
        <v>13</v>
      </c>
      <c r="H29" s="57">
        <v>37</v>
      </c>
      <c r="I29" s="49"/>
    </row>
    <row r="30" spans="1:9" ht="16.2" x14ac:dyDescent="0.35">
      <c r="A30" s="91">
        <f t="shared" si="0"/>
        <v>25</v>
      </c>
      <c r="B30" s="55" t="s">
        <v>11</v>
      </c>
      <c r="C30" s="56">
        <v>133</v>
      </c>
      <c r="D30" s="56">
        <v>1</v>
      </c>
      <c r="E30" s="56">
        <v>285</v>
      </c>
      <c r="F30" s="56">
        <v>504</v>
      </c>
      <c r="G30" s="56">
        <v>292</v>
      </c>
      <c r="H30" s="57">
        <v>1215</v>
      </c>
      <c r="I30" s="49"/>
    </row>
    <row r="31" spans="1:9" ht="16.2" x14ac:dyDescent="0.35">
      <c r="A31" s="91">
        <f t="shared" si="0"/>
        <v>26</v>
      </c>
      <c r="B31" s="55" t="s">
        <v>12</v>
      </c>
      <c r="C31" s="56">
        <v>37</v>
      </c>
      <c r="D31" s="56">
        <v>2</v>
      </c>
      <c r="E31" s="56">
        <v>589</v>
      </c>
      <c r="F31" s="56">
        <v>1117</v>
      </c>
      <c r="G31" s="56">
        <v>472</v>
      </c>
      <c r="H31" s="57">
        <v>2217</v>
      </c>
      <c r="I31" s="49"/>
    </row>
    <row r="32" spans="1:9" ht="16.2" x14ac:dyDescent="0.35">
      <c r="A32" s="91">
        <f t="shared" si="0"/>
        <v>27</v>
      </c>
      <c r="B32" s="55" t="s">
        <v>35</v>
      </c>
      <c r="C32" s="56">
        <v>55</v>
      </c>
      <c r="D32" s="56">
        <v>7</v>
      </c>
      <c r="E32" s="56">
        <v>82</v>
      </c>
      <c r="F32" s="56">
        <v>120</v>
      </c>
      <c r="G32" s="56">
        <v>99</v>
      </c>
      <c r="H32" s="57">
        <v>363</v>
      </c>
      <c r="I32" s="49"/>
    </row>
    <row r="33" spans="1:12" ht="16.2" x14ac:dyDescent="0.35">
      <c r="A33" s="91">
        <f t="shared" si="0"/>
        <v>28</v>
      </c>
      <c r="B33" s="55" t="s">
        <v>36</v>
      </c>
      <c r="C33" s="56">
        <v>145</v>
      </c>
      <c r="D33" s="56">
        <v>7</v>
      </c>
      <c r="E33" s="56">
        <v>102</v>
      </c>
      <c r="F33" s="56">
        <v>66</v>
      </c>
      <c r="G33" s="56">
        <v>89</v>
      </c>
      <c r="H33" s="57">
        <v>409</v>
      </c>
      <c r="I33" s="49"/>
    </row>
    <row r="34" spans="1:12" ht="16.2" x14ac:dyDescent="0.35">
      <c r="A34" s="91">
        <f t="shared" si="0"/>
        <v>29</v>
      </c>
      <c r="B34" s="55" t="s">
        <v>37</v>
      </c>
      <c r="C34" s="56">
        <v>68</v>
      </c>
      <c r="D34" s="56">
        <v>0</v>
      </c>
      <c r="E34" s="56">
        <v>150</v>
      </c>
      <c r="F34" s="56">
        <v>68</v>
      </c>
      <c r="G34" s="56">
        <v>137</v>
      </c>
      <c r="H34" s="57">
        <v>423</v>
      </c>
      <c r="I34" s="49"/>
    </row>
    <row r="35" spans="1:12" ht="16.2" x14ac:dyDescent="0.35">
      <c r="A35" s="91">
        <f t="shared" si="0"/>
        <v>30</v>
      </c>
      <c r="B35" s="55" t="s">
        <v>38</v>
      </c>
      <c r="C35" s="56">
        <v>190</v>
      </c>
      <c r="D35" s="56">
        <v>18</v>
      </c>
      <c r="E35" s="56">
        <v>137</v>
      </c>
      <c r="F35" s="56">
        <v>161</v>
      </c>
      <c r="G35" s="56">
        <v>125</v>
      </c>
      <c r="H35" s="57">
        <v>631</v>
      </c>
      <c r="I35" s="49"/>
    </row>
    <row r="36" spans="1:12" ht="16.2" x14ac:dyDescent="0.35">
      <c r="A36" s="91">
        <f t="shared" si="0"/>
        <v>31</v>
      </c>
      <c r="B36" s="55" t="s">
        <v>13</v>
      </c>
      <c r="C36" s="56">
        <v>76</v>
      </c>
      <c r="D36" s="56">
        <v>1</v>
      </c>
      <c r="E36" s="56">
        <v>36</v>
      </c>
      <c r="F36" s="56">
        <v>24</v>
      </c>
      <c r="G36" s="56">
        <v>27</v>
      </c>
      <c r="H36" s="57">
        <v>164</v>
      </c>
      <c r="I36" s="49"/>
    </row>
    <row r="37" spans="1:12" ht="16.2" x14ac:dyDescent="0.35">
      <c r="A37" s="91">
        <f t="shared" si="0"/>
        <v>32</v>
      </c>
      <c r="B37" s="55" t="s">
        <v>14</v>
      </c>
      <c r="C37" s="56">
        <v>115</v>
      </c>
      <c r="D37" s="56">
        <v>0</v>
      </c>
      <c r="E37" s="56">
        <v>321</v>
      </c>
      <c r="F37" s="56">
        <v>198</v>
      </c>
      <c r="G37" s="56">
        <v>182</v>
      </c>
      <c r="H37" s="57">
        <v>816</v>
      </c>
      <c r="I37" s="49"/>
    </row>
    <row r="38" spans="1:12" ht="16.2" x14ac:dyDescent="0.35">
      <c r="A38" s="91">
        <f t="shared" si="0"/>
        <v>33</v>
      </c>
      <c r="B38" s="55" t="s">
        <v>39</v>
      </c>
      <c r="C38" s="56">
        <v>37</v>
      </c>
      <c r="D38" s="56">
        <v>1</v>
      </c>
      <c r="E38" s="56">
        <v>59</v>
      </c>
      <c r="F38" s="56">
        <v>29</v>
      </c>
      <c r="G38" s="56">
        <v>44</v>
      </c>
      <c r="H38" s="57">
        <v>170</v>
      </c>
      <c r="I38" s="49"/>
    </row>
    <row r="39" spans="1:12" ht="16.2" x14ac:dyDescent="0.35">
      <c r="A39" s="91">
        <f t="shared" si="0"/>
        <v>34</v>
      </c>
      <c r="B39" s="55" t="s">
        <v>15</v>
      </c>
      <c r="C39" s="56">
        <v>153</v>
      </c>
      <c r="D39" s="56">
        <v>7</v>
      </c>
      <c r="E39" s="56">
        <v>126</v>
      </c>
      <c r="F39" s="56">
        <v>126</v>
      </c>
      <c r="G39" s="56">
        <v>94</v>
      </c>
      <c r="H39" s="57">
        <v>506</v>
      </c>
      <c r="I39" s="49"/>
    </row>
    <row r="40" spans="1:12" ht="16.2" x14ac:dyDescent="0.35">
      <c r="A40" s="91">
        <f t="shared" si="0"/>
        <v>35</v>
      </c>
      <c r="B40" s="55" t="s">
        <v>16</v>
      </c>
      <c r="C40" s="56">
        <v>90</v>
      </c>
      <c r="D40" s="56">
        <v>2</v>
      </c>
      <c r="E40" s="56">
        <v>100</v>
      </c>
      <c r="F40" s="56">
        <v>62</v>
      </c>
      <c r="G40" s="56">
        <v>104</v>
      </c>
      <c r="H40" s="57">
        <v>358</v>
      </c>
      <c r="I40" s="49"/>
    </row>
    <row r="41" spans="1:12" ht="16.2" x14ac:dyDescent="0.35">
      <c r="A41" s="91">
        <f t="shared" si="0"/>
        <v>36</v>
      </c>
      <c r="B41" s="55" t="s">
        <v>17</v>
      </c>
      <c r="C41" s="56">
        <v>264</v>
      </c>
      <c r="D41" s="56">
        <v>23</v>
      </c>
      <c r="E41" s="56">
        <v>554</v>
      </c>
      <c r="F41" s="56">
        <v>574</v>
      </c>
      <c r="G41" s="56">
        <v>435</v>
      </c>
      <c r="H41" s="57">
        <v>1850</v>
      </c>
      <c r="I41" s="49"/>
    </row>
    <row r="42" spans="1:12" ht="16.2" x14ac:dyDescent="0.35">
      <c r="A42" s="91">
        <f t="shared" si="0"/>
        <v>37</v>
      </c>
      <c r="B42" s="55" t="s">
        <v>18</v>
      </c>
      <c r="C42" s="56">
        <v>28</v>
      </c>
      <c r="D42" s="56">
        <v>0</v>
      </c>
      <c r="E42" s="56">
        <v>8</v>
      </c>
      <c r="F42" s="56">
        <v>2</v>
      </c>
      <c r="G42" s="56">
        <v>10</v>
      </c>
      <c r="H42" s="57">
        <v>48</v>
      </c>
      <c r="I42" s="49"/>
    </row>
    <row r="43" spans="1:12" ht="16.2" x14ac:dyDescent="0.35">
      <c r="A43" s="91">
        <f t="shared" si="0"/>
        <v>38</v>
      </c>
      <c r="B43" s="55" t="s">
        <v>40</v>
      </c>
      <c r="C43" s="56">
        <v>329</v>
      </c>
      <c r="D43" s="56">
        <v>1</v>
      </c>
      <c r="E43" s="56">
        <v>379</v>
      </c>
      <c r="F43" s="56">
        <v>256</v>
      </c>
      <c r="G43" s="56">
        <v>410</v>
      </c>
      <c r="H43" s="57">
        <v>1375</v>
      </c>
      <c r="I43" s="49"/>
    </row>
    <row r="44" spans="1:12" ht="16.2" x14ac:dyDescent="0.35">
      <c r="A44" s="91">
        <f t="shared" si="0"/>
        <v>39</v>
      </c>
      <c r="B44" s="55" t="s">
        <v>19</v>
      </c>
      <c r="C44" s="56">
        <v>176</v>
      </c>
      <c r="D44" s="56">
        <v>0</v>
      </c>
      <c r="E44" s="56">
        <v>47</v>
      </c>
      <c r="F44" s="56">
        <v>40</v>
      </c>
      <c r="G44" s="56">
        <v>36</v>
      </c>
      <c r="H44" s="57">
        <v>299</v>
      </c>
      <c r="I44" s="49"/>
    </row>
    <row r="45" spans="1:12" ht="16.2" x14ac:dyDescent="0.35">
      <c r="A45" s="91">
        <f t="shared" si="0"/>
        <v>40</v>
      </c>
      <c r="B45" s="55" t="s">
        <v>41</v>
      </c>
      <c r="C45" s="56">
        <v>93</v>
      </c>
      <c r="D45" s="56">
        <v>7</v>
      </c>
      <c r="E45" s="56">
        <v>121</v>
      </c>
      <c r="F45" s="56">
        <v>90</v>
      </c>
      <c r="G45" s="56">
        <v>94</v>
      </c>
      <c r="H45" s="57">
        <v>405</v>
      </c>
      <c r="I45" s="49"/>
    </row>
    <row r="46" spans="1:12" ht="16.2" x14ac:dyDescent="0.35">
      <c r="A46" s="91">
        <f t="shared" si="0"/>
        <v>41</v>
      </c>
      <c r="B46" s="55" t="s">
        <v>20</v>
      </c>
      <c r="C46" s="56">
        <v>142</v>
      </c>
      <c r="D46" s="56">
        <v>5</v>
      </c>
      <c r="E46" s="56">
        <v>131</v>
      </c>
      <c r="F46" s="56">
        <v>72</v>
      </c>
      <c r="G46" s="56">
        <v>80</v>
      </c>
      <c r="H46" s="57">
        <v>430</v>
      </c>
      <c r="I46" s="49"/>
    </row>
    <row r="47" spans="1:12" ht="16.8" thickBot="1" x14ac:dyDescent="0.4">
      <c r="A47" s="92">
        <f t="shared" si="0"/>
        <v>42</v>
      </c>
      <c r="B47" s="58" t="s">
        <v>21</v>
      </c>
      <c r="C47" s="59">
        <v>197</v>
      </c>
      <c r="D47" s="59">
        <v>15</v>
      </c>
      <c r="E47" s="59">
        <v>117</v>
      </c>
      <c r="F47" s="59">
        <v>113</v>
      </c>
      <c r="G47" s="59">
        <v>65</v>
      </c>
      <c r="H47" s="60">
        <v>507</v>
      </c>
      <c r="I47" s="49"/>
    </row>
    <row r="48" spans="1:12" ht="15" customHeight="1" thickBot="1" x14ac:dyDescent="0.4">
      <c r="A48" s="93"/>
      <c r="B48" s="61" t="s">
        <v>42</v>
      </c>
      <c r="C48" s="62">
        <f t="shared" ref="C48:H48" si="1">SUM(C6:C47)</f>
        <v>5675</v>
      </c>
      <c r="D48" s="62">
        <f t="shared" si="1"/>
        <v>234</v>
      </c>
      <c r="E48" s="62">
        <f t="shared" si="1"/>
        <v>8820</v>
      </c>
      <c r="F48" s="62">
        <f t="shared" si="1"/>
        <v>7671</v>
      </c>
      <c r="G48" s="62">
        <f t="shared" si="1"/>
        <v>8434</v>
      </c>
      <c r="H48" s="62">
        <f t="shared" si="1"/>
        <v>30834</v>
      </c>
      <c r="I48" s="63"/>
      <c r="J48" s="64"/>
      <c r="L48" s="64"/>
    </row>
    <row r="49" spans="1:10" ht="15" customHeight="1" x14ac:dyDescent="0.35">
      <c r="A49" s="94"/>
      <c r="B49" s="65"/>
      <c r="C49" s="66"/>
      <c r="D49" s="66"/>
      <c r="E49" s="66"/>
      <c r="F49" s="66"/>
      <c r="G49" s="66"/>
      <c r="H49" s="63"/>
      <c r="I49" s="63"/>
      <c r="J49" s="64"/>
    </row>
    <row r="50" spans="1:10" ht="15" customHeight="1" x14ac:dyDescent="0.35">
      <c r="A50" s="94"/>
      <c r="B50" s="65"/>
      <c r="C50" s="67"/>
      <c r="D50" s="67"/>
      <c r="E50" s="67"/>
      <c r="F50" s="67"/>
      <c r="G50" s="67"/>
      <c r="H50" s="68"/>
      <c r="I50" s="69"/>
    </row>
    <row r="51" spans="1:10" ht="15" customHeight="1" x14ac:dyDescent="0.35">
      <c r="A51" s="94"/>
      <c r="B51" s="65"/>
      <c r="C51" s="66"/>
      <c r="D51" s="66"/>
      <c r="E51" s="66"/>
      <c r="F51" s="66"/>
      <c r="G51" s="63"/>
      <c r="H51" s="70"/>
      <c r="I51" s="69"/>
    </row>
    <row r="52" spans="1:10" ht="15" customHeight="1" x14ac:dyDescent="0.35">
      <c r="A52" s="94"/>
      <c r="B52" s="65"/>
      <c r="C52" s="66"/>
      <c r="D52" s="66"/>
      <c r="E52" s="66"/>
      <c r="F52" s="66"/>
      <c r="G52" s="63"/>
      <c r="H52" s="63"/>
      <c r="I52" s="69"/>
    </row>
    <row r="53" spans="1:10" ht="15" customHeight="1" x14ac:dyDescent="0.35">
      <c r="A53" s="94"/>
      <c r="B53" s="65"/>
      <c r="C53" s="66"/>
      <c r="D53" s="66"/>
      <c r="E53" s="66"/>
      <c r="F53" s="66"/>
      <c r="G53" s="66"/>
      <c r="H53" s="63"/>
      <c r="I53" s="49"/>
    </row>
    <row r="54" spans="1:10" ht="15" customHeight="1" x14ac:dyDescent="0.35">
      <c r="A54" s="94"/>
      <c r="B54" s="65"/>
      <c r="C54" s="66"/>
      <c r="D54" s="66"/>
      <c r="E54" s="66"/>
      <c r="F54" s="66"/>
      <c r="G54" s="66"/>
      <c r="H54" s="66"/>
      <c r="I54" s="49"/>
    </row>
    <row r="55" spans="1:10" ht="15" customHeight="1" x14ac:dyDescent="0.35">
      <c r="A55" s="94"/>
      <c r="B55" s="65"/>
      <c r="C55" s="66"/>
      <c r="D55" s="66"/>
      <c r="E55" s="66"/>
      <c r="F55" s="66"/>
      <c r="G55" s="66"/>
      <c r="H55" s="66"/>
      <c r="I55" s="49"/>
    </row>
    <row r="56" spans="1:10" ht="15" customHeight="1" x14ac:dyDescent="0.35">
      <c r="A56" s="94"/>
      <c r="B56" s="65"/>
      <c r="C56" s="66"/>
      <c r="D56" s="66"/>
      <c r="E56" s="66"/>
      <c r="F56" s="66"/>
      <c r="G56" s="66"/>
      <c r="H56" s="66"/>
      <c r="I56" s="49"/>
    </row>
    <row r="57" spans="1:10" ht="15" customHeight="1" x14ac:dyDescent="0.35">
      <c r="A57" s="94"/>
      <c r="B57" s="65"/>
      <c r="C57" s="66"/>
      <c r="D57" s="66"/>
      <c r="E57" s="66"/>
      <c r="F57" s="66"/>
      <c r="G57" s="66"/>
      <c r="H57" s="63"/>
      <c r="I57" s="49"/>
    </row>
    <row r="58" spans="1:10" ht="15" customHeight="1" x14ac:dyDescent="0.35">
      <c r="A58" s="94"/>
      <c r="B58" s="65"/>
      <c r="C58" s="66"/>
      <c r="D58" s="66"/>
      <c r="E58" s="66"/>
      <c r="F58" s="66"/>
      <c r="G58" s="66"/>
      <c r="H58" s="66"/>
      <c r="I58" s="49"/>
    </row>
    <row r="59" spans="1:10" ht="15" customHeight="1" x14ac:dyDescent="0.35">
      <c r="A59" s="94"/>
      <c r="B59" s="65"/>
      <c r="C59" s="66"/>
      <c r="D59" s="66"/>
      <c r="E59" s="66"/>
      <c r="F59" s="66"/>
      <c r="G59" s="66"/>
      <c r="H59" s="66"/>
      <c r="I59" s="49"/>
    </row>
    <row r="60" spans="1:10" ht="15" customHeight="1" x14ac:dyDescent="0.35">
      <c r="A60" s="94"/>
      <c r="B60" s="65"/>
      <c r="C60" s="66"/>
      <c r="D60" s="66"/>
      <c r="E60" s="66"/>
      <c r="F60" s="66"/>
      <c r="G60" s="66"/>
      <c r="H60" s="66"/>
      <c r="I60" s="49"/>
    </row>
    <row r="61" spans="1:10" ht="15" customHeight="1" x14ac:dyDescent="0.35">
      <c r="A61" s="94"/>
      <c r="B61" s="65"/>
      <c r="C61" s="66"/>
      <c r="D61" s="66"/>
      <c r="E61" s="66"/>
      <c r="F61" s="66"/>
      <c r="G61" s="66"/>
      <c r="H61" s="66"/>
      <c r="I61" s="49"/>
    </row>
    <row r="62" spans="1:10" ht="15" customHeight="1" x14ac:dyDescent="0.35">
      <c r="A62" s="94"/>
      <c r="B62" s="65"/>
      <c r="C62" s="66"/>
      <c r="D62" s="66"/>
      <c r="E62" s="66"/>
      <c r="F62" s="66"/>
      <c r="G62" s="66"/>
      <c r="H62" s="66"/>
      <c r="I62" s="49"/>
    </row>
    <row r="63" spans="1:10" ht="15" customHeight="1" x14ac:dyDescent="0.35">
      <c r="A63" s="94"/>
      <c r="B63" s="65"/>
      <c r="C63" s="66"/>
      <c r="D63" s="66"/>
      <c r="E63" s="66"/>
      <c r="F63" s="66"/>
      <c r="G63" s="66"/>
      <c r="H63" s="66"/>
      <c r="I63" s="49"/>
    </row>
    <row r="64" spans="1:10" ht="15" customHeight="1" x14ac:dyDescent="0.35">
      <c r="A64" s="94"/>
      <c r="B64" s="65"/>
      <c r="C64" s="66"/>
      <c r="D64" s="66"/>
      <c r="E64" s="66"/>
      <c r="F64" s="66"/>
      <c r="G64" s="66"/>
      <c r="H64" s="66"/>
      <c r="I64" s="49"/>
    </row>
    <row r="65" spans="1:9" ht="15" customHeight="1" x14ac:dyDescent="0.35">
      <c r="A65" s="94"/>
      <c r="B65" s="65"/>
      <c r="C65" s="66"/>
      <c r="D65" s="66"/>
      <c r="E65" s="66"/>
      <c r="F65" s="66"/>
      <c r="G65" s="66"/>
      <c r="H65" s="66"/>
      <c r="I65" s="49"/>
    </row>
    <row r="66" spans="1:9" ht="15" customHeight="1" x14ac:dyDescent="0.35">
      <c r="A66" s="94"/>
      <c r="B66" s="65"/>
      <c r="C66" s="66"/>
      <c r="D66" s="66"/>
      <c r="E66" s="66"/>
      <c r="F66" s="66"/>
      <c r="G66" s="66"/>
      <c r="H66" s="66"/>
      <c r="I66" s="49"/>
    </row>
    <row r="67" spans="1:9" ht="15" customHeight="1" x14ac:dyDescent="0.35">
      <c r="A67" s="94"/>
      <c r="B67" s="65"/>
      <c r="C67" s="66"/>
      <c r="D67" s="66"/>
      <c r="E67" s="66"/>
      <c r="F67" s="66"/>
      <c r="G67" s="66"/>
      <c r="H67" s="66"/>
      <c r="I67" s="49"/>
    </row>
    <row r="68" spans="1:9" ht="15" customHeight="1" x14ac:dyDescent="0.35">
      <c r="A68" s="94"/>
      <c r="B68" s="65"/>
      <c r="C68" s="66"/>
      <c r="D68" s="66"/>
      <c r="E68" s="66"/>
      <c r="F68" s="66"/>
      <c r="G68" s="66"/>
      <c r="H68" s="66"/>
      <c r="I68" s="49"/>
    </row>
    <row r="69" spans="1:9" ht="15" customHeight="1" x14ac:dyDescent="0.35">
      <c r="A69" s="94"/>
      <c r="B69" s="65"/>
      <c r="C69" s="66"/>
      <c r="D69" s="66"/>
      <c r="E69" s="66"/>
      <c r="F69" s="66"/>
      <c r="G69" s="66"/>
      <c r="H69" s="66"/>
      <c r="I69" s="49"/>
    </row>
    <row r="70" spans="1:9" ht="15" customHeight="1" x14ac:dyDescent="0.35">
      <c r="A70" s="94"/>
      <c r="B70" s="65"/>
      <c r="C70" s="66"/>
      <c r="D70" s="66"/>
      <c r="E70" s="66"/>
      <c r="F70" s="66"/>
      <c r="G70" s="66"/>
      <c r="H70" s="66"/>
      <c r="I70" s="49"/>
    </row>
    <row r="71" spans="1:9" ht="15" customHeight="1" x14ac:dyDescent="0.35">
      <c r="A71" s="94"/>
      <c r="B71" s="65"/>
      <c r="C71" s="66"/>
      <c r="D71" s="66"/>
      <c r="E71" s="66"/>
      <c r="F71" s="66"/>
      <c r="G71" s="66"/>
      <c r="H71" s="66"/>
      <c r="I71" s="49"/>
    </row>
    <row r="72" spans="1:9" ht="15" customHeight="1" x14ac:dyDescent="0.35">
      <c r="A72" s="94"/>
      <c r="B72" s="65"/>
      <c r="C72" s="66"/>
      <c r="D72" s="66"/>
      <c r="E72" s="66"/>
      <c r="F72" s="66"/>
      <c r="G72" s="66"/>
      <c r="H72" s="66"/>
      <c r="I72" s="49"/>
    </row>
    <row r="73" spans="1:9" ht="15" customHeight="1" x14ac:dyDescent="0.35">
      <c r="A73" s="94"/>
      <c r="B73" s="65"/>
      <c r="C73" s="66"/>
      <c r="D73" s="66"/>
      <c r="E73" s="66"/>
      <c r="F73" s="66"/>
      <c r="G73" s="66"/>
      <c r="H73" s="66"/>
      <c r="I73" s="49"/>
    </row>
    <row r="74" spans="1:9" ht="15" customHeight="1" x14ac:dyDescent="0.35">
      <c r="A74" s="94"/>
      <c r="B74" s="65"/>
      <c r="C74" s="66"/>
      <c r="D74" s="66"/>
      <c r="E74" s="66"/>
      <c r="F74" s="66"/>
      <c r="G74" s="66"/>
      <c r="H74" s="66"/>
      <c r="I74" s="49"/>
    </row>
    <row r="75" spans="1:9" ht="15" customHeight="1" x14ac:dyDescent="0.35">
      <c r="A75" s="94"/>
      <c r="B75" s="65"/>
      <c r="C75" s="66"/>
      <c r="D75" s="66"/>
      <c r="E75" s="66"/>
      <c r="F75" s="66"/>
      <c r="G75" s="66"/>
      <c r="H75" s="66"/>
      <c r="I75" s="49"/>
    </row>
    <row r="76" spans="1:9" ht="15" customHeight="1" x14ac:dyDescent="0.35">
      <c r="A76" s="94"/>
      <c r="B76" s="65"/>
      <c r="C76" s="66"/>
      <c r="D76" s="66"/>
      <c r="E76" s="66"/>
      <c r="F76" s="66"/>
      <c r="G76" s="66"/>
      <c r="H76" s="66"/>
      <c r="I76" s="49"/>
    </row>
    <row r="77" spans="1:9" ht="15" customHeight="1" x14ac:dyDescent="0.35">
      <c r="A77" s="94"/>
      <c r="B77" s="65"/>
      <c r="C77" s="66"/>
      <c r="D77" s="66"/>
      <c r="E77" s="66"/>
      <c r="F77" s="66"/>
      <c r="G77" s="66"/>
      <c r="H77" s="66"/>
      <c r="I77" s="4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VANZARI</vt:lpstr>
      <vt:lpstr>VANZAR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Radu</dc:creator>
  <cp:lastModifiedBy>Radu G</cp:lastModifiedBy>
  <dcterms:created xsi:type="dcterms:W3CDTF">2017-09-01T09:24:59Z</dcterms:created>
  <dcterms:modified xsi:type="dcterms:W3CDTF">2026-02-04T17:23:13Z</dcterms:modified>
</cp:coreProperties>
</file>